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3605" activeTab="1"/>
  </bookViews>
  <sheets>
    <sheet name="Objašnjenje" sheetId="1" r:id="rId1"/>
    <sheet name="Stope JLS" sheetId="2" r:id="rId2"/>
  </sheets>
  <definedNames>
    <definedName name="_xlnm._FilterDatabase" localSheetId="1" hidden="1">'Stope JLS'!$A$1:$I$557</definedName>
  </definedNames>
  <calcPr fullCalcOnLoad="1"/>
</workbook>
</file>

<file path=xl/sharedStrings.xml><?xml version="1.0" encoding="utf-8"?>
<sst xmlns="http://schemas.openxmlformats.org/spreadsheetml/2006/main" count="1122" uniqueCount="584">
  <si>
    <t>Davor</t>
  </si>
  <si>
    <t>Brodsko-posavska</t>
  </si>
  <si>
    <t>Nova Kapela</t>
  </si>
  <si>
    <t>Krapina</t>
  </si>
  <si>
    <t>Krapinsko-zagorska</t>
  </si>
  <si>
    <t>Đurmanec</t>
  </si>
  <si>
    <t>Koprivnički Ivanec</t>
  </si>
  <si>
    <t>Koprivničko-križevačka</t>
  </si>
  <si>
    <t>Kloštar Podravski</t>
  </si>
  <si>
    <t>Krk</t>
  </si>
  <si>
    <t>Primorsko-goranska</t>
  </si>
  <si>
    <t>Punat</t>
  </si>
  <si>
    <t>Gračac</t>
  </si>
  <si>
    <t>Zadarska</t>
  </si>
  <si>
    <t>Ivanec</t>
  </si>
  <si>
    <t>Varaždinska</t>
  </si>
  <si>
    <t>Lepoglava</t>
  </si>
  <si>
    <t>Bednja</t>
  </si>
  <si>
    <t>Klenovnik</t>
  </si>
  <si>
    <t>Donja Voća</t>
  </si>
  <si>
    <t>Maruševec</t>
  </si>
  <si>
    <t>Gospić</t>
  </si>
  <si>
    <t>Ličko-senjska</t>
  </si>
  <si>
    <t>Hrvatska Dubica</t>
  </si>
  <si>
    <t>Sisačko-moslavačka</t>
  </si>
  <si>
    <t>Orebić</t>
  </si>
  <si>
    <t>Dubrovačko-neretvanska</t>
  </si>
  <si>
    <t>Obrovac</t>
  </si>
  <si>
    <t>Benkovac</t>
  </si>
  <si>
    <t>Lišane Ostrovičke</t>
  </si>
  <si>
    <t>Komiža</t>
  </si>
  <si>
    <t>Splitsko-dalmatinska</t>
  </si>
  <si>
    <t>Cernik</t>
  </si>
  <si>
    <t>Gunja</t>
  </si>
  <si>
    <t>Vukovarsko-srijemska</t>
  </si>
  <si>
    <t>Vrgorac</t>
  </si>
  <si>
    <t>Pojezerje</t>
  </si>
  <si>
    <t>Vrbje</t>
  </si>
  <si>
    <t>Duga Resa</t>
  </si>
  <si>
    <t>Karlovačka</t>
  </si>
  <si>
    <t>Generalski Stol</t>
  </si>
  <si>
    <t>Zabok</t>
  </si>
  <si>
    <t>Bedekovčina</t>
  </si>
  <si>
    <t>Topusko</t>
  </si>
  <si>
    <t>Gvozd</t>
  </si>
  <si>
    <t>Šibensko-kninska</t>
  </si>
  <si>
    <t>Murter-Kornati</t>
  </si>
  <si>
    <t>Okučani</t>
  </si>
  <si>
    <t>Orahovica</t>
  </si>
  <si>
    <t>Virovitičko-podravska</t>
  </si>
  <si>
    <t>Zdenci</t>
  </si>
  <si>
    <t>Čačinci</t>
  </si>
  <si>
    <t>Crnac</t>
  </si>
  <si>
    <t>Čakovec</t>
  </si>
  <si>
    <t>Međimurska</t>
  </si>
  <si>
    <t>Štrigova</t>
  </si>
  <si>
    <t>Šenkovec</t>
  </si>
  <si>
    <t>Mala Subotica</t>
  </si>
  <si>
    <t>Strahoninec</t>
  </si>
  <si>
    <t>Orehovica</t>
  </si>
  <si>
    <t>Nedelišće</t>
  </si>
  <si>
    <t>Borovo</t>
  </si>
  <si>
    <t>Hvar</t>
  </si>
  <si>
    <t>Lumbarda</t>
  </si>
  <si>
    <t>Vukovar</t>
  </si>
  <si>
    <t>Dugo Selo</t>
  </si>
  <si>
    <t>Zagrebačka</t>
  </si>
  <si>
    <t>Tompojevci</t>
  </si>
  <si>
    <t>Bogdanovci</t>
  </si>
  <si>
    <t>Imotski</t>
  </si>
  <si>
    <t>Cista Provo</t>
  </si>
  <si>
    <t>Lokvičići</t>
  </si>
  <si>
    <t>Lovreć</t>
  </si>
  <si>
    <t>Podbablje</t>
  </si>
  <si>
    <t>Proložac</t>
  </si>
  <si>
    <t>Runovići</t>
  </si>
  <si>
    <t>Zagvozd</t>
  </si>
  <si>
    <t>Zmijavci</t>
  </si>
  <si>
    <t>Vrpolje</t>
  </si>
  <si>
    <t>Donji Andrijevci</t>
  </si>
  <si>
    <t>Velika Kopanica</t>
  </si>
  <si>
    <t>Garčin</t>
  </si>
  <si>
    <t>Oprisavci</t>
  </si>
  <si>
    <t>Gundinci</t>
  </si>
  <si>
    <t>Osječko-baranjska</t>
  </si>
  <si>
    <t>Strizivojna</t>
  </si>
  <si>
    <t>Mljet</t>
  </si>
  <si>
    <t>Ogulin</t>
  </si>
  <si>
    <t>Ilok</t>
  </si>
  <si>
    <t>Tisno</t>
  </si>
  <si>
    <t>Smokvica</t>
  </si>
  <si>
    <t>Semeljci</t>
  </si>
  <si>
    <t>Zadar</t>
  </si>
  <si>
    <t>Bibinje</t>
  </si>
  <si>
    <t>Zagreb</t>
  </si>
  <si>
    <t>Grad Zagreb</t>
  </si>
  <si>
    <t>Galovac</t>
  </si>
  <si>
    <t>Nin</t>
  </si>
  <si>
    <t>Karlovac</t>
  </si>
  <si>
    <t>Draganić</t>
  </si>
  <si>
    <t>Novigrad</t>
  </si>
  <si>
    <t>Poličnik</t>
  </si>
  <si>
    <t>Privlaka</t>
  </si>
  <si>
    <t>Posedarje</t>
  </si>
  <si>
    <t>Ražanac</t>
  </si>
  <si>
    <t>Starigrad</t>
  </si>
  <si>
    <t>Sukošan</t>
  </si>
  <si>
    <t>Škabrnja</t>
  </si>
  <si>
    <t>Vrsi</t>
  </si>
  <si>
    <t>Zemunik Donji</t>
  </si>
  <si>
    <t>Jasenice</t>
  </si>
  <si>
    <t>Kukljica</t>
  </si>
  <si>
    <t>Preko</t>
  </si>
  <si>
    <t>Pašman</t>
  </si>
  <si>
    <t>Opuzen</t>
  </si>
  <si>
    <t>Zažablje</t>
  </si>
  <si>
    <t>Kali</t>
  </si>
  <si>
    <t>Andrijaševci</t>
  </si>
  <si>
    <t>Babina Greda</t>
  </si>
  <si>
    <t>Markušica</t>
  </si>
  <si>
    <t>Negoslavci</t>
  </si>
  <si>
    <t>Stari Jankovci</t>
  </si>
  <si>
    <t>Tovarnik</t>
  </si>
  <si>
    <t>Vrbanja</t>
  </si>
  <si>
    <t>Vinkovci</t>
  </si>
  <si>
    <t>Drenovci</t>
  </si>
  <si>
    <t>Županja</t>
  </si>
  <si>
    <t>Gradište</t>
  </si>
  <si>
    <t>Bošnjaci</t>
  </si>
  <si>
    <t>Štitar</t>
  </si>
  <si>
    <t>Čazma</t>
  </si>
  <si>
    <t>Bjelovarsko-bilogorska</t>
  </si>
  <si>
    <t>Sinj</t>
  </si>
  <si>
    <t>Dicmo</t>
  </si>
  <si>
    <t>Hrvace</t>
  </si>
  <si>
    <t>Otok</t>
  </si>
  <si>
    <t>Trilj</t>
  </si>
  <si>
    <t>Otočac</t>
  </si>
  <si>
    <t>Vrhovine</t>
  </si>
  <si>
    <t>Varaždin</t>
  </si>
  <si>
    <t>Trnovec Bartolovečki</t>
  </si>
  <si>
    <t>Sveti Ilija</t>
  </si>
  <si>
    <t>Vinica</t>
  </si>
  <si>
    <t>Petrijanec</t>
  </si>
  <si>
    <t>Cestica</t>
  </si>
  <si>
    <t>Sračinec</t>
  </si>
  <si>
    <t>Vidovec</t>
  </si>
  <si>
    <t>Jalžabet</t>
  </si>
  <si>
    <t>Beretinec</t>
  </si>
  <si>
    <t>Gornji Kneginec</t>
  </si>
  <si>
    <t>Mali Bukovec</t>
  </si>
  <si>
    <t>Veliki Bukovec</t>
  </si>
  <si>
    <t>Sveti Đurđ</t>
  </si>
  <si>
    <t>Varaždinske Toplice</t>
  </si>
  <si>
    <t>Biograd na Moru</t>
  </si>
  <si>
    <t>Crikvenica</t>
  </si>
  <si>
    <t>Hum na Sutli</t>
  </si>
  <si>
    <t>Sali</t>
  </si>
  <si>
    <t>Belišće</t>
  </si>
  <si>
    <t>Medulin</t>
  </si>
  <si>
    <t>Istarska</t>
  </si>
  <si>
    <t>Šodolovci</t>
  </si>
  <si>
    <t>Stari Mikanovci</t>
  </si>
  <si>
    <t>Split</t>
  </si>
  <si>
    <t>Dugopolje</t>
  </si>
  <si>
    <t>Kaštela</t>
  </si>
  <si>
    <t>Klis</t>
  </si>
  <si>
    <t>Podstrana</t>
  </si>
  <si>
    <t>Solin</t>
  </si>
  <si>
    <t>Okrug</t>
  </si>
  <si>
    <t>Virovitica</t>
  </si>
  <si>
    <t>Lukač</t>
  </si>
  <si>
    <t>Gradina</t>
  </si>
  <si>
    <t>Suhopolje</t>
  </si>
  <si>
    <t>Špišić Bukovica</t>
  </si>
  <si>
    <t>Pitomača</t>
  </si>
  <si>
    <t>Vrbovec</t>
  </si>
  <si>
    <t>Gradec</t>
  </si>
  <si>
    <t>Preseka</t>
  </si>
  <si>
    <t>Prelog</t>
  </si>
  <si>
    <t>Belica</t>
  </si>
  <si>
    <t>Dekanovec</t>
  </si>
  <si>
    <t>Donja Dubrava</t>
  </si>
  <si>
    <t>Donji Kraljevec</t>
  </si>
  <si>
    <t>Donji Vidovec</t>
  </si>
  <si>
    <t>Goričan</t>
  </si>
  <si>
    <t>Kotoriba</t>
  </si>
  <si>
    <t>Sveta Marija</t>
  </si>
  <si>
    <t>Ploče</t>
  </si>
  <si>
    <t>Gradac</t>
  </si>
  <si>
    <t>Buzet</t>
  </si>
  <si>
    <t>Lanišće</t>
  </si>
  <si>
    <t>Bebrina</t>
  </si>
  <si>
    <t>Nova Gradiška</t>
  </si>
  <si>
    <t>Novi Vinodolski</t>
  </si>
  <si>
    <t>Vinodolska općina</t>
  </si>
  <si>
    <t>Pakrac</t>
  </si>
  <si>
    <t>Požeško-slavonska</t>
  </si>
  <si>
    <t>Lipik</t>
  </si>
  <si>
    <t>Konjščina</t>
  </si>
  <si>
    <t>Marija Bistrica</t>
  </si>
  <si>
    <t>Kutina</t>
  </si>
  <si>
    <t>Popovača</t>
  </si>
  <si>
    <t>Velika Ludina</t>
  </si>
  <si>
    <t>Budinščina</t>
  </si>
  <si>
    <t>Hrašćina</t>
  </si>
  <si>
    <t>Brinje</t>
  </si>
  <si>
    <t>Zlatar-Bistrica</t>
  </si>
  <si>
    <t>Labin</t>
  </si>
  <si>
    <t>Tučepi</t>
  </si>
  <si>
    <t>Rijeka</t>
  </si>
  <si>
    <t>Bakar</t>
  </si>
  <si>
    <t>Čavle</t>
  </si>
  <si>
    <t>Jelenje</t>
  </si>
  <si>
    <t>Kastav</t>
  </si>
  <si>
    <t>Klana</t>
  </si>
  <si>
    <t>Kostrena</t>
  </si>
  <si>
    <t>Kraljevica</t>
  </si>
  <si>
    <t>Viškovo</t>
  </si>
  <si>
    <t>Zlatar</t>
  </si>
  <si>
    <t>Kršan</t>
  </si>
  <si>
    <t>Sveta Nedelja</t>
  </si>
  <si>
    <t>Raša</t>
  </si>
  <si>
    <t>Lobor</t>
  </si>
  <si>
    <t>Pićan</t>
  </si>
  <si>
    <t>Mače</t>
  </si>
  <si>
    <t>Samobor</t>
  </si>
  <si>
    <t>Novi Golubovec</t>
  </si>
  <si>
    <t>Novi Marof</t>
  </si>
  <si>
    <t>Ljubešćica</t>
  </si>
  <si>
    <t>Grubišno Polje</t>
  </si>
  <si>
    <t>Opatija</t>
  </si>
  <si>
    <t>Lovran</t>
  </si>
  <si>
    <t>Mošćenička Draga</t>
  </si>
  <si>
    <t>Matulji</t>
  </si>
  <si>
    <t>Senj</t>
  </si>
  <si>
    <t>Ivanić-Grad</t>
  </si>
  <si>
    <t>Novalja</t>
  </si>
  <si>
    <t>Trogir</t>
  </si>
  <si>
    <t>Domašinec</t>
  </si>
  <si>
    <t>Ludbreg</t>
  </si>
  <si>
    <t>Martijanec</t>
  </si>
  <si>
    <t>Garešnica</t>
  </si>
  <si>
    <t>Križ</t>
  </si>
  <si>
    <t>Kloštar Ivanić</t>
  </si>
  <si>
    <t>Pirovac</t>
  </si>
  <si>
    <t>Brela</t>
  </si>
  <si>
    <t>Koprivnica</t>
  </si>
  <si>
    <t>Drnje</t>
  </si>
  <si>
    <t>Koprivnički Bregi</t>
  </si>
  <si>
    <t>Molve</t>
  </si>
  <si>
    <t>Novigrad Podravski</t>
  </si>
  <si>
    <t>Vir</t>
  </si>
  <si>
    <t>Zaprešić</t>
  </si>
  <si>
    <t>Bistra</t>
  </si>
  <si>
    <t>Brdovec</t>
  </si>
  <si>
    <t>Luka</t>
  </si>
  <si>
    <t>Marija Gorica</t>
  </si>
  <si>
    <t>Pušća</t>
  </si>
  <si>
    <t>Breznički Hum</t>
  </si>
  <si>
    <t>Visoko</t>
  </si>
  <si>
    <t>Pribislavec</t>
  </si>
  <si>
    <t>Dubrovnik</t>
  </si>
  <si>
    <t>Dubrovačko primorje</t>
  </si>
  <si>
    <t>Župa dubrovačka</t>
  </si>
  <si>
    <t>Konavle</t>
  </si>
  <si>
    <t>Čabar</t>
  </si>
  <si>
    <t>Cres</t>
  </si>
  <si>
    <t>Mali Lošinj</t>
  </si>
  <si>
    <t>Podgora</t>
  </si>
  <si>
    <t>Oroslavje</t>
  </si>
  <si>
    <t>Štefanje</t>
  </si>
  <si>
    <t>Netretić</t>
  </si>
  <si>
    <t>Sveti Juraj na Bregu</t>
  </si>
  <si>
    <t>Gorjani</t>
  </si>
  <si>
    <t>Vuka</t>
  </si>
  <si>
    <t>Brckovljani</t>
  </si>
  <si>
    <t>Primošten</t>
  </si>
  <si>
    <t>Kolan</t>
  </si>
  <si>
    <t>Makarska</t>
  </si>
  <si>
    <t>Petrinja</t>
  </si>
  <si>
    <t>Donji Kukuruzari</t>
  </si>
  <si>
    <t>Majur</t>
  </si>
  <si>
    <t>Đelekovec</t>
  </si>
  <si>
    <t>Legrad</t>
  </si>
  <si>
    <t>Sokolovac</t>
  </si>
  <si>
    <t>Vodnjan - Dignano</t>
  </si>
  <si>
    <t>Požega</t>
  </si>
  <si>
    <t>Brestovac</t>
  </si>
  <si>
    <t>Čaglin</t>
  </si>
  <si>
    <t>Jakšić</t>
  </si>
  <si>
    <t>Kaptol</t>
  </si>
  <si>
    <t>Kutjevo</t>
  </si>
  <si>
    <t>Pleternica</t>
  </si>
  <si>
    <t>Velika</t>
  </si>
  <si>
    <t>Križevci</t>
  </si>
  <si>
    <t>Gornja Rijeka</t>
  </si>
  <si>
    <t>Kalnik</t>
  </si>
  <si>
    <t>Sveti Petar Orehovec</t>
  </si>
  <si>
    <t>Sveti Ivan Žabno</t>
  </si>
  <si>
    <t>Daruvar</t>
  </si>
  <si>
    <t>Dežanovac</t>
  </si>
  <si>
    <t>Đulovac</t>
  </si>
  <si>
    <t>Končanica</t>
  </si>
  <si>
    <t>Sirač</t>
  </si>
  <si>
    <t>Barban</t>
  </si>
  <si>
    <t>Fažana - Fasana</t>
  </si>
  <si>
    <t>Ližnjan - Lisignano</t>
  </si>
  <si>
    <t>Marčana</t>
  </si>
  <si>
    <t>Pula - Pola</t>
  </si>
  <si>
    <t>Svetvinčenat</t>
  </si>
  <si>
    <t>Gornji Bogićevci</t>
  </si>
  <si>
    <t>Bosiljevo</t>
  </si>
  <si>
    <t>Lasinja</t>
  </si>
  <si>
    <t>Tounj</t>
  </si>
  <si>
    <t>Donja Stubica</t>
  </si>
  <si>
    <t>Pregrada</t>
  </si>
  <si>
    <t>Gornja Stubica</t>
  </si>
  <si>
    <t>Krapinske Toplice</t>
  </si>
  <si>
    <t>Mihovljan</t>
  </si>
  <si>
    <t>Stubičke Toplice</t>
  </si>
  <si>
    <t>Sveti Križ Začretje</t>
  </si>
  <si>
    <t>Veliko Trgovišće</t>
  </si>
  <si>
    <t>Gornji Mihaljevec</t>
  </si>
  <si>
    <t>Drenje</t>
  </si>
  <si>
    <t>Feričanci</t>
  </si>
  <si>
    <t>Koška</t>
  </si>
  <si>
    <t>Magadenovac</t>
  </si>
  <si>
    <t>Marijanci</t>
  </si>
  <si>
    <t>Podravska Moslavina</t>
  </si>
  <si>
    <t>Punitovci</t>
  </si>
  <si>
    <t>Viljevo</t>
  </si>
  <si>
    <t>Vladislavci</t>
  </si>
  <si>
    <t>Breznica</t>
  </si>
  <si>
    <t>Čađavica</t>
  </si>
  <si>
    <t>Mikleuš</t>
  </si>
  <si>
    <t>Sopje</t>
  </si>
  <si>
    <t>Voćin</t>
  </si>
  <si>
    <t>Lovas</t>
  </si>
  <si>
    <t>Nijemci</t>
  </si>
  <si>
    <t>Jastrebarsko</t>
  </si>
  <si>
    <t>Bedenica</t>
  </si>
  <si>
    <t>Dubrava</t>
  </si>
  <si>
    <t>Farkaševac</t>
  </si>
  <si>
    <t>Jakovlje</t>
  </si>
  <si>
    <t>Klinča Sela</t>
  </si>
  <si>
    <t>Krašić</t>
  </si>
  <si>
    <t>Kravarsko</t>
  </si>
  <si>
    <t>Orle</t>
  </si>
  <si>
    <t>Pisarovina</t>
  </si>
  <si>
    <t>Pokupsko</t>
  </si>
  <si>
    <t>Rakovec</t>
  </si>
  <si>
    <t>Rugvica</t>
  </si>
  <si>
    <t>Stupnik</t>
  </si>
  <si>
    <t>Žumberak</t>
  </si>
  <si>
    <t>Kijevo</t>
  </si>
  <si>
    <t>Jesenje</t>
  </si>
  <si>
    <t>Skradin</t>
  </si>
  <si>
    <t>Ivankovo</t>
  </si>
  <si>
    <t>Vođinci</t>
  </si>
  <si>
    <t>Baška Voda</t>
  </si>
  <si>
    <t>Lopar</t>
  </si>
  <si>
    <t>Radoboj</t>
  </si>
  <si>
    <t>Petrovsko</t>
  </si>
  <si>
    <t>Dragalić</t>
  </si>
  <si>
    <t>Slavonski Brod</t>
  </si>
  <si>
    <t>Rešetari</t>
  </si>
  <si>
    <t>Stara Gradiška</t>
  </si>
  <si>
    <t>Rab</t>
  </si>
  <si>
    <t>Staro Petrovo Selo</t>
  </si>
  <si>
    <t>Klanjec</t>
  </si>
  <si>
    <t>Desinić</t>
  </si>
  <si>
    <t>Vižinada - Visinada</t>
  </si>
  <si>
    <t>Glina</t>
  </si>
  <si>
    <t>Jelsa</t>
  </si>
  <si>
    <t>Sisak</t>
  </si>
  <si>
    <t>Martinska Ves</t>
  </si>
  <si>
    <t>Sunja</t>
  </si>
  <si>
    <t>Lekenik</t>
  </si>
  <si>
    <t>Bol</t>
  </si>
  <si>
    <t>Milna</t>
  </si>
  <si>
    <t>Nerežišća</t>
  </si>
  <si>
    <t>Postira</t>
  </si>
  <si>
    <t>Pučišća</t>
  </si>
  <si>
    <t>Selca</t>
  </si>
  <si>
    <t>Sutivan</t>
  </si>
  <si>
    <t>Seget</t>
  </si>
  <si>
    <t>Stankovci</t>
  </si>
  <si>
    <t>Kaštelir - Labinci - Castelliere-S. Domenica</t>
  </si>
  <si>
    <t>Đakovo</t>
  </si>
  <si>
    <t>Satnica Đakovačka</t>
  </si>
  <si>
    <t>Levanjska Varoš</t>
  </si>
  <si>
    <t>Trnava</t>
  </si>
  <si>
    <t>Viškovci</t>
  </si>
  <si>
    <t>Supetar</t>
  </si>
  <si>
    <t>Sveti Lovreč</t>
  </si>
  <si>
    <t>Vrsar - Orsera</t>
  </si>
  <si>
    <t>Cerna</t>
  </si>
  <si>
    <t>Tar-Vabriga - Torre-Abrega</t>
  </si>
  <si>
    <t>Velika Gorica</t>
  </si>
  <si>
    <t>Funtana - Fontane</t>
  </si>
  <si>
    <t>Višnjan - Visignano</t>
  </si>
  <si>
    <t>Trpinja</t>
  </si>
  <si>
    <t>Kraljevec na Sutli</t>
  </si>
  <si>
    <t>Kumrovec</t>
  </si>
  <si>
    <t>Tuhelj</t>
  </si>
  <si>
    <t>Poreč - Parenzo</t>
  </si>
  <si>
    <t>Zagorska Sela</t>
  </si>
  <si>
    <t>Metković</t>
  </si>
  <si>
    <t>Kula Norinska</t>
  </si>
  <si>
    <t>Muć</t>
  </si>
  <si>
    <t>Omiš</t>
  </si>
  <si>
    <t>Dugi Rat</t>
  </si>
  <si>
    <t>Šestanovac</t>
  </si>
  <si>
    <t>Zadvarje</t>
  </si>
  <si>
    <t>Novska</t>
  </si>
  <si>
    <t>Pag</t>
  </si>
  <si>
    <t>Hlebine</t>
  </si>
  <si>
    <t>Peteranec</t>
  </si>
  <si>
    <t>Virje</t>
  </si>
  <si>
    <t>Gola</t>
  </si>
  <si>
    <t>Ferdinandovac</t>
  </si>
  <si>
    <t>Novo Virje</t>
  </si>
  <si>
    <t>Rasinja</t>
  </si>
  <si>
    <t>Knin</t>
  </si>
  <si>
    <t>Velika Trnovitica</t>
  </si>
  <si>
    <t>Berek</t>
  </si>
  <si>
    <t>Šibenik</t>
  </si>
  <si>
    <t>Bilice</t>
  </si>
  <si>
    <t>Đurđevac</t>
  </si>
  <si>
    <t>Hercegovac</t>
  </si>
  <si>
    <t>Buje - Buie</t>
  </si>
  <si>
    <t>Pakoštane</t>
  </si>
  <si>
    <t>Sveti Filip i Jakov</t>
  </si>
  <si>
    <t>Kalinovac</t>
  </si>
  <si>
    <t>Osijek</t>
  </si>
  <si>
    <t>Antunovac</t>
  </si>
  <si>
    <t>Veliki Grđevac</t>
  </si>
  <si>
    <t>Brtonigla - Verteneglio</t>
  </si>
  <si>
    <t>Čepin</t>
  </si>
  <si>
    <t>Podravske Sesvete</t>
  </si>
  <si>
    <t>Ernestinovo</t>
  </si>
  <si>
    <t>Grožnjan - Grisignana</t>
  </si>
  <si>
    <t>Marina</t>
  </si>
  <si>
    <t>Novigrad - Cittanova</t>
  </si>
  <si>
    <t>Oprtalj - Portole</t>
  </si>
  <si>
    <t>Umag - Umago</t>
  </si>
  <si>
    <t>Primorski Dolac</t>
  </si>
  <si>
    <t>Vrbovsko</t>
  </si>
  <si>
    <t>Gornja Vrba</t>
  </si>
  <si>
    <t>Brodski Stupnik</t>
  </si>
  <si>
    <t>Bukovlje</t>
  </si>
  <si>
    <t>Delnice</t>
  </si>
  <si>
    <t>Ravna Gora</t>
  </si>
  <si>
    <t>Skrad</t>
  </si>
  <si>
    <t>Brod Moravice</t>
  </si>
  <si>
    <t>Mrkopalj</t>
  </si>
  <si>
    <t>Lokve</t>
  </si>
  <si>
    <t>Klakar</t>
  </si>
  <si>
    <t>Oriovac</t>
  </si>
  <si>
    <t>Podcrkavlje</t>
  </si>
  <si>
    <t>Sibinj</t>
  </si>
  <si>
    <t>Sikirevci</t>
  </si>
  <si>
    <t>Slavonski Šamac</t>
  </si>
  <si>
    <t>Dubravica</t>
  </si>
  <si>
    <t>Stari Grad</t>
  </si>
  <si>
    <t>Josipdol</t>
  </si>
  <si>
    <t>Biskupija</t>
  </si>
  <si>
    <t>Korčula</t>
  </si>
  <si>
    <t>Fužine</t>
  </si>
  <si>
    <t>Rogoznica</t>
  </si>
  <si>
    <t>Rovinj - Rovigno</t>
  </si>
  <si>
    <t>Bale - Valle</t>
  </si>
  <si>
    <t>Kanfanar</t>
  </si>
  <si>
    <t>Žminj</t>
  </si>
  <si>
    <t>Donji Lapac</t>
  </si>
  <si>
    <t>Beli Manastir</t>
  </si>
  <si>
    <t>Bilje</t>
  </si>
  <si>
    <t>Čeminac</t>
  </si>
  <si>
    <t>Darda</t>
  </si>
  <si>
    <t>Draž</t>
  </si>
  <si>
    <t>Jagodnjak</t>
  </si>
  <si>
    <t>Kneževi Vinogradi</t>
  </si>
  <si>
    <t>Petlovac</t>
  </si>
  <si>
    <t>Popovac</t>
  </si>
  <si>
    <t>Plaški</t>
  </si>
  <si>
    <t>Bjelovar</t>
  </si>
  <si>
    <t>Kapela</t>
  </si>
  <si>
    <t>Nova Rača</t>
  </si>
  <si>
    <t>Rovišće</t>
  </si>
  <si>
    <t>Severin</t>
  </si>
  <si>
    <t>Šandrovac</t>
  </si>
  <si>
    <t>Velika Pisanica</t>
  </si>
  <si>
    <t>Veliko Trojstvo</t>
  </si>
  <si>
    <t>Zrinski Topolovac</t>
  </si>
  <si>
    <t>Perušić</t>
  </si>
  <si>
    <t>Plitvička Jezera</t>
  </si>
  <si>
    <t>Karlobag</t>
  </si>
  <si>
    <t>Drniš</t>
  </si>
  <si>
    <t>Ružić</t>
  </si>
  <si>
    <t>Promina</t>
  </si>
  <si>
    <t>Ivanska</t>
  </si>
  <si>
    <t>Vojnić</t>
  </si>
  <si>
    <t>Našice</t>
  </si>
  <si>
    <t>Donja Motičina</t>
  </si>
  <si>
    <t>Podgorač</t>
  </si>
  <si>
    <t>Janjina</t>
  </si>
  <si>
    <t>Slunj</t>
  </si>
  <si>
    <t>Barilović</t>
  </si>
  <si>
    <t>Vodice</t>
  </si>
  <si>
    <t>Sveti Ivan Zelina</t>
  </si>
  <si>
    <t>Tribunj</t>
  </si>
  <si>
    <t>Jarmina</t>
  </si>
  <si>
    <t>Nuštar</t>
  </si>
  <si>
    <t>Tordinci</t>
  </si>
  <si>
    <t>Slatina</t>
  </si>
  <si>
    <t>Nova Bukovica</t>
  </si>
  <si>
    <t>Vrlika</t>
  </si>
  <si>
    <t>Civljane</t>
  </si>
  <si>
    <t>Vis</t>
  </si>
  <si>
    <t>Baška</t>
  </si>
  <si>
    <t>Dobrinj</t>
  </si>
  <si>
    <t>Vrbnik</t>
  </si>
  <si>
    <t>Malinska-Dubašnica</t>
  </si>
  <si>
    <t>Omišalj</t>
  </si>
  <si>
    <t>Pazin</t>
  </si>
  <si>
    <t>Cerovlje</t>
  </si>
  <si>
    <t>Motovun - Montona</t>
  </si>
  <si>
    <t>Karojba</t>
  </si>
  <si>
    <t>Gračišće</t>
  </si>
  <si>
    <t>Sveti Petar u Šumi</t>
  </si>
  <si>
    <t>Lupoglav</t>
  </si>
  <si>
    <t>Tinjan</t>
  </si>
  <si>
    <t>Blato</t>
  </si>
  <si>
    <t>Valpovo</t>
  </si>
  <si>
    <t>Bizovac</t>
  </si>
  <si>
    <t>Petrijevci</t>
  </si>
  <si>
    <t>Šolta</t>
  </si>
  <si>
    <t>Krnjak</t>
  </si>
  <si>
    <t>Polača</t>
  </si>
  <si>
    <t>Unešić</t>
  </si>
  <si>
    <t>Sućuraj</t>
  </si>
  <si>
    <t>Povljana</t>
  </si>
  <si>
    <t>Prgomet</t>
  </si>
  <si>
    <t>Udbina</t>
  </si>
  <si>
    <t>Lovinac</t>
  </si>
  <si>
    <t>Erdut</t>
  </si>
  <si>
    <t>Lećevica</t>
  </si>
  <si>
    <t>Đurđenovac</t>
  </si>
  <si>
    <t>Rakovica</t>
  </si>
  <si>
    <t>Lipovljani</t>
  </si>
  <si>
    <t>Slivno</t>
  </si>
  <si>
    <t>Ozalj</t>
  </si>
  <si>
    <t>Kamanje</t>
  </si>
  <si>
    <t>Ribnik</t>
  </si>
  <si>
    <t>Žakanje</t>
  </si>
  <si>
    <t>Trpanj</t>
  </si>
  <si>
    <t>Hrvatska Kostajnica</t>
  </si>
  <si>
    <t>Donji Miholjac</t>
  </si>
  <si>
    <t>Lastovo</t>
  </si>
  <si>
    <t>Vela Luka</t>
  </si>
  <si>
    <t>Tkon</t>
  </si>
  <si>
    <t>Kistanje</t>
  </si>
  <si>
    <t>Ervenik</t>
  </si>
  <si>
    <t>Cetingrad</t>
  </si>
  <si>
    <t>Jasenovac</t>
  </si>
  <si>
    <t>Dvor</t>
  </si>
  <si>
    <t>Ston</t>
  </si>
  <si>
    <t>Mursko Središće</t>
  </si>
  <si>
    <t>Podturen</t>
  </si>
  <si>
    <t>Selnica</t>
  </si>
  <si>
    <t>Sveti Martin na Muri</t>
  </si>
  <si>
    <t>Vratišinec</t>
  </si>
  <si>
    <t>Saborsko</t>
  </si>
  <si>
    <t>Županija sakupljanja otpada</t>
  </si>
  <si>
    <t>Stopa odvojenog sakupljanja komunalnog otpada jedinice lokalne samouprave u 2018. godini  (%)</t>
  </si>
  <si>
    <t>Miješani komunalni otpad 
 (tona)</t>
  </si>
  <si>
    <t>Odvojeno sakupljeni komunalni otpad u sklopu javne usluge 
(tona)</t>
  </si>
  <si>
    <t>Miješani komunalni otpad prijavljen za mobilno reciklažno dvorište 
 (tona)</t>
  </si>
  <si>
    <t>Odvojeno sakupljeni komunalni otpad putem mobilnog reciklažnog dvorišta 
 (tona)</t>
  </si>
  <si>
    <t>Miješani komunalni otpad prijavljen za stacionarno reciklažno dvorište
 (tona)</t>
  </si>
  <si>
    <t>Odvojeno sakupljeni komunalni otpad putem stacionarnog reciklažnog dvorišta 
 (tona)</t>
  </si>
  <si>
    <t>Područje s kojeg je otpad sakupljen (jedinica lokalne samouprave)</t>
  </si>
  <si>
    <r>
      <t xml:space="preserve">
Za izračun stopa odvojenog sakupljanja komunalnog otpada po JLS, kao odvojeno sakupljene vrste razmatrane su:
- sve vrste komunalnog otpada iz podgrupa 15 01 i 20 01 Kataloga otpada osim KB 20 01 99 (ostali sastojci komunalnog otpada koji nisu specificirani na drugi način) 
- iz podgrupa 20 02 i 20 03: KB 20 02 01 (biorazgradivi otpad iz vrtova i parkova) i KB 20 03 02 (otpad s tržnica). 
</t>
    </r>
    <r>
      <rPr>
        <b/>
        <sz val="10"/>
        <rFont val="Arial"/>
        <family val="2"/>
      </rPr>
      <t>Nisu obuhvaćene miješane vrste otpada poput</t>
    </r>
    <r>
      <rPr>
        <sz val="10"/>
        <rFont val="Arial"/>
        <family val="2"/>
      </rPr>
      <t xml:space="preserve">: KB 20 02 03 (ostali otpad koji nije biorazgradiv), KB 20 03 03 (ostaci od čišćenja ulica), KB 20 03 07 (glomazni otpad) te KB 20 03 99 (otpad koji nije specificiran na drugi način). Riječ je o vrstama otpada koje su po sastavu slične miješanom komunalnom otpadu.
U omjer se stavljala ukupna količina gore navedenih odvojeno sakupljenih vrsta komunalnog otpada i ukupna količina komunalnog otpada koja je obuhvatila miješani komunalni otpad i gore navedene odvojeno sakupljene vrste komunalnog otpada. 
Time u ukupnu količinu komunalnog otpada za potrebe ovog izračuna također nisu uzete u obzir one vrste otpada koje se nisu razmatrale ni kod količina odvojeno sakupljenog komunalnog otpada (20 01 99, 20 02 03, 20 03 03, 20 03 07, 20 03 99).
Sukladno revidiranoj Okvirnoj direktivi o otpadu 2018/851/EZ, u komunalni otpad ne ubrajaju se zemlja i kamenje (KB 20 02 02), muljevi iz septičkih jama (KB 20 03 04) i otpad nastao čišćenjem kanalizacije (KB 20 03 06), stoga iste vrste otpada nisu također korištene u ovom izračunu.
</t>
    </r>
    <r>
      <rPr>
        <b/>
        <sz val="10"/>
        <rFont val="Arial"/>
        <family val="2"/>
      </rPr>
      <t xml:space="preserve">
Metodologija izračuna propisana je člankom 10. Uredbe o gospodarenju komunalnim otpadom (NN 50/17, 84/19)</t>
    </r>
    <r>
      <rPr>
        <sz val="10"/>
        <rFont val="Arial"/>
        <family val="2"/>
      </rPr>
      <t xml:space="preserve">
</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</si>
</sst>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 #,##0_);_(* \(#,##0\);_(* &quot;-&quot;_);_(@_)"/>
    <numFmt numFmtId="171" formatCode="_(&quot;$&quot;* #,##0_);_(&quot;$&quot;* \(#,##0\);_(&quot;$&quot;* &quot;-&quot;_);_(@_)"/>
    <numFmt numFmtId="172" formatCode="_(* #,##0.00_);_(* \(#,##0.00\);_(* &quot;-&quot;??_);_(@_)"/>
    <numFmt numFmtId="173" formatCode="_(&quot;$&quot;* #,##0.00_);_(&quot;$&quot;* \(#,##0.00\);_(&quot;$&quot;* &quot;-&quot;??_);_(@_)"/>
    <numFmt numFmtId="174" formatCode="dd\.mm\.yyyy"/>
    <numFmt numFmtId="175" formatCode="dd\.mm\.yyyy\ hh:mm"/>
    <numFmt numFmtId="176" formatCode="#,##0.000"/>
    <numFmt numFmtId="177" formatCode="0.0%"/>
    <numFmt numFmtId="178" formatCode="#,##0.0000"/>
    <numFmt numFmtId="179" formatCode="[$-41A]d\.\ mmmm\ yyyy\."/>
  </numFmts>
  <fonts count="38">
    <font>
      <sz val="10"/>
      <name val="Arial"/>
      <family val="0"/>
    </font>
    <font>
      <sz val="10"/>
      <name val="Times New Roman"/>
      <family val="1"/>
    </font>
    <font>
      <b/>
      <sz val="10"/>
      <name val="Arial"/>
      <family val="2"/>
    </font>
    <font>
      <sz val="10"/>
      <color indexed="8"/>
      <name val="Segoe UI"/>
      <family val="2"/>
    </font>
    <font>
      <sz val="10"/>
      <color indexed="9"/>
      <name val="Segoe UI"/>
      <family val="2"/>
    </font>
    <font>
      <sz val="10"/>
      <color indexed="20"/>
      <name val="Segoe UI"/>
      <family val="2"/>
    </font>
    <font>
      <b/>
      <sz val="10"/>
      <color indexed="52"/>
      <name val="Segoe UI"/>
      <family val="2"/>
    </font>
    <font>
      <b/>
      <sz val="10"/>
      <color indexed="9"/>
      <name val="Segoe UI"/>
      <family val="2"/>
    </font>
    <font>
      <i/>
      <sz val="10"/>
      <color indexed="23"/>
      <name val="Segoe UI"/>
      <family val="2"/>
    </font>
    <font>
      <sz val="10"/>
      <color indexed="17"/>
      <name val="Segoe UI"/>
      <family val="2"/>
    </font>
    <font>
      <b/>
      <sz val="15"/>
      <color indexed="54"/>
      <name val="Segoe UI"/>
      <family val="2"/>
    </font>
    <font>
      <b/>
      <sz val="13"/>
      <color indexed="54"/>
      <name val="Segoe UI"/>
      <family val="2"/>
    </font>
    <font>
      <b/>
      <sz val="11"/>
      <color indexed="54"/>
      <name val="Segoe UI"/>
      <family val="2"/>
    </font>
    <font>
      <sz val="10"/>
      <color indexed="62"/>
      <name val="Segoe UI"/>
      <family val="2"/>
    </font>
    <font>
      <sz val="10"/>
      <color indexed="52"/>
      <name val="Segoe UI"/>
      <family val="2"/>
    </font>
    <font>
      <sz val="10"/>
      <color indexed="60"/>
      <name val="Segoe UI"/>
      <family val="2"/>
    </font>
    <font>
      <b/>
      <sz val="10"/>
      <color indexed="63"/>
      <name val="Segoe UI"/>
      <family val="2"/>
    </font>
    <font>
      <sz val="18"/>
      <color indexed="54"/>
      <name val="Calibri Light"/>
      <family val="2"/>
    </font>
    <font>
      <b/>
      <sz val="10"/>
      <color indexed="8"/>
      <name val="Segoe UI"/>
      <family val="2"/>
    </font>
    <font>
      <sz val="10"/>
      <color indexed="10"/>
      <name val="Segoe UI"/>
      <family val="2"/>
    </font>
    <font>
      <sz val="8"/>
      <name val="Segoe UI"/>
      <family val="2"/>
    </font>
    <font>
      <sz val="10"/>
      <color theme="1"/>
      <name val="Segoe UI"/>
      <family val="2"/>
    </font>
    <font>
      <sz val="10"/>
      <color theme="0"/>
      <name val="Segoe UI"/>
      <family val="2"/>
    </font>
    <font>
      <sz val="10"/>
      <color rgb="FF9C0006"/>
      <name val="Segoe UI"/>
      <family val="2"/>
    </font>
    <font>
      <b/>
      <sz val="10"/>
      <color rgb="FFFA7D00"/>
      <name val="Segoe UI"/>
      <family val="2"/>
    </font>
    <font>
      <b/>
      <sz val="10"/>
      <color theme="0"/>
      <name val="Segoe UI"/>
      <family val="2"/>
    </font>
    <font>
      <i/>
      <sz val="10"/>
      <color rgb="FF7F7F7F"/>
      <name val="Segoe UI"/>
      <family val="2"/>
    </font>
    <font>
      <sz val="10"/>
      <color rgb="FF006100"/>
      <name val="Segoe UI"/>
      <family val="2"/>
    </font>
    <font>
      <b/>
      <sz val="15"/>
      <color theme="3"/>
      <name val="Segoe UI"/>
      <family val="2"/>
    </font>
    <font>
      <b/>
      <sz val="13"/>
      <color theme="3"/>
      <name val="Segoe UI"/>
      <family val="2"/>
    </font>
    <font>
      <b/>
      <sz val="11"/>
      <color theme="3"/>
      <name val="Segoe UI"/>
      <family val="2"/>
    </font>
    <font>
      <sz val="10"/>
      <color rgb="FF3F3F76"/>
      <name val="Segoe UI"/>
      <family val="2"/>
    </font>
    <font>
      <sz val="10"/>
      <color rgb="FFFA7D00"/>
      <name val="Segoe UI"/>
      <family val="2"/>
    </font>
    <font>
      <sz val="10"/>
      <color rgb="FF9C6500"/>
      <name val="Segoe UI"/>
      <family val="2"/>
    </font>
    <font>
      <b/>
      <sz val="10"/>
      <color rgb="FF3F3F3F"/>
      <name val="Segoe UI"/>
      <family val="2"/>
    </font>
    <font>
      <sz val="18"/>
      <color theme="3"/>
      <name val="Calibri Light"/>
      <family val="2"/>
    </font>
    <font>
      <b/>
      <sz val="10"/>
      <color theme="1"/>
      <name val="Segoe UI"/>
      <family val="2"/>
    </font>
    <font>
      <sz val="10"/>
      <color rgb="FFFF0000"/>
      <name val="Segoe U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ABABAB"/>
      </left>
      <right>
        <color indexed="63"/>
      </right>
      <top style="thin">
        <color rgb="FFABABAB"/>
      </top>
      <bottom>
        <color indexed="63"/>
      </bottom>
    </border>
    <border>
      <left style="thin">
        <color rgb="FFABABAB"/>
      </left>
      <right>
        <color indexed="63"/>
      </right>
      <top>
        <color indexed="63"/>
      </top>
      <bottom>
        <color indexed="63"/>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Alignment="1">
      <alignment/>
    </xf>
    <xf numFmtId="0" fontId="1" fillId="0" borderId="0" xfId="0" applyFont="1" applyFill="1" applyAlignment="1">
      <alignment/>
    </xf>
    <xf numFmtId="4" fontId="1" fillId="0" borderId="0" xfId="0" applyNumberFormat="1" applyFont="1" applyFill="1" applyAlignment="1">
      <alignment/>
    </xf>
    <xf numFmtId="10" fontId="1" fillId="0" borderId="0" xfId="0" applyNumberFormat="1" applyFont="1" applyFill="1" applyAlignment="1">
      <alignment/>
    </xf>
    <xf numFmtId="0" fontId="1" fillId="0" borderId="10" xfId="0" applyFont="1" applyFill="1" applyBorder="1" applyAlignment="1">
      <alignment/>
    </xf>
    <xf numFmtId="0" fontId="1" fillId="0" borderId="11" xfId="0" applyFont="1" applyFill="1" applyBorder="1" applyAlignment="1">
      <alignment/>
    </xf>
    <xf numFmtId="4" fontId="1" fillId="0" borderId="0" xfId="0" applyNumberFormat="1" applyFont="1" applyFill="1" applyBorder="1" applyAlignment="1">
      <alignment horizontal="center" vertical="center" wrapText="1"/>
    </xf>
    <xf numFmtId="4" fontId="1" fillId="0" borderId="12" xfId="0" applyNumberFormat="1" applyFont="1" applyFill="1" applyBorder="1" applyAlignment="1">
      <alignment/>
    </xf>
    <xf numFmtId="4" fontId="1" fillId="0" borderId="13" xfId="0" applyNumberFormat="1" applyFont="1" applyFill="1" applyBorder="1" applyAlignment="1">
      <alignment/>
    </xf>
    <xf numFmtId="0" fontId="1" fillId="0" borderId="10" xfId="0" applyFont="1" applyFill="1" applyBorder="1" applyAlignment="1">
      <alignment horizontal="center" vertical="center" wrapText="1"/>
    </xf>
    <xf numFmtId="10" fontId="1" fillId="0" borderId="0" xfId="57" applyNumberFormat="1" applyFont="1" applyFill="1" applyBorder="1" applyAlignment="1">
      <alignment horizontal="center" vertical="center" wrapText="1"/>
    </xf>
    <xf numFmtId="0" fontId="0" fillId="7"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 width="158.140625" style="0" customWidth="1"/>
  </cols>
  <sheetData>
    <row r="1" ht="293.25">
      <c r="A1" s="11" t="s">
        <v>583</v>
      </c>
    </row>
  </sheetData>
  <sheetProtection password="CA61"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557"/>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6" sqref="B6"/>
    </sheetView>
  </sheetViews>
  <sheetFormatPr defaultColWidth="9.140625" defaultRowHeight="12.75"/>
  <cols>
    <col min="1" max="1" width="27.57421875" style="1" customWidth="1"/>
    <col min="2" max="2" width="31.421875" style="1" customWidth="1"/>
    <col min="3" max="7" width="25.57421875" style="2" customWidth="1"/>
    <col min="8" max="8" width="19.421875" style="2" customWidth="1"/>
    <col min="9" max="9" width="22.8515625" style="1" customWidth="1"/>
    <col min="10" max="16384" width="9.140625" style="1" customWidth="1"/>
  </cols>
  <sheetData>
    <row r="1" spans="1:9" ht="63.75">
      <c r="A1" s="9" t="s">
        <v>574</v>
      </c>
      <c r="B1" s="9" t="s">
        <v>582</v>
      </c>
      <c r="C1" s="6" t="s">
        <v>576</v>
      </c>
      <c r="D1" s="6" t="s">
        <v>577</v>
      </c>
      <c r="E1" s="6" t="s">
        <v>578</v>
      </c>
      <c r="F1" s="6" t="s">
        <v>579</v>
      </c>
      <c r="G1" s="6" t="s">
        <v>580</v>
      </c>
      <c r="H1" s="6" t="s">
        <v>581</v>
      </c>
      <c r="I1" s="10" t="s">
        <v>575</v>
      </c>
    </row>
    <row r="2" spans="1:9" ht="12.75">
      <c r="A2" s="4" t="s">
        <v>131</v>
      </c>
      <c r="B2" s="4" t="s">
        <v>426</v>
      </c>
      <c r="C2" s="7">
        <v>136.12</v>
      </c>
      <c r="D2" s="2">
        <v>9.875</v>
      </c>
      <c r="E2" s="2">
        <v>0</v>
      </c>
      <c r="F2" s="2">
        <v>0</v>
      </c>
      <c r="G2" s="2">
        <v>0</v>
      </c>
      <c r="H2" s="2">
        <v>0</v>
      </c>
      <c r="I2" s="3">
        <f aca="true" t="shared" si="0" ref="I2:I65">(D2+F2+H2)/(C2+D2+E2+F2+G2+H2)</f>
        <v>0.06763930271584644</v>
      </c>
    </row>
    <row r="3" spans="1:9" ht="12.75">
      <c r="A3" s="4" t="s">
        <v>131</v>
      </c>
      <c r="B3" s="5" t="s">
        <v>486</v>
      </c>
      <c r="C3" s="8">
        <v>10474.362</v>
      </c>
      <c r="D3" s="2">
        <v>1170.424</v>
      </c>
      <c r="E3" s="2">
        <v>0</v>
      </c>
      <c r="F3" s="2">
        <v>0</v>
      </c>
      <c r="G3" s="2">
        <v>0</v>
      </c>
      <c r="H3" s="2">
        <v>672.532</v>
      </c>
      <c r="I3" s="3">
        <f t="shared" si="0"/>
        <v>0.149623156599513</v>
      </c>
    </row>
    <row r="4" spans="1:9" ht="12.75">
      <c r="A4" s="4" t="s">
        <v>131</v>
      </c>
      <c r="B4" s="5" t="s">
        <v>130</v>
      </c>
      <c r="C4" s="8">
        <v>1557.028</v>
      </c>
      <c r="D4" s="2">
        <v>111.47999999999999</v>
      </c>
      <c r="E4" s="2">
        <v>0</v>
      </c>
      <c r="F4" s="2">
        <v>0</v>
      </c>
      <c r="G4" s="2">
        <v>0</v>
      </c>
      <c r="H4" s="2">
        <v>9.3</v>
      </c>
      <c r="I4" s="3">
        <f t="shared" si="0"/>
        <v>0.07198678275464176</v>
      </c>
    </row>
    <row r="5" spans="1:9" ht="12.75">
      <c r="A5" s="4" t="s">
        <v>131</v>
      </c>
      <c r="B5" s="5" t="s">
        <v>300</v>
      </c>
      <c r="C5" s="8">
        <v>2278.17</v>
      </c>
      <c r="D5" s="2">
        <v>219.39</v>
      </c>
      <c r="E5" s="2">
        <v>0</v>
      </c>
      <c r="F5" s="2">
        <v>0</v>
      </c>
      <c r="G5" s="2">
        <v>0</v>
      </c>
      <c r="H5" s="2">
        <v>0</v>
      </c>
      <c r="I5" s="3">
        <f t="shared" si="0"/>
        <v>0.08784173353192716</v>
      </c>
    </row>
    <row r="6" spans="1:9" ht="12.75">
      <c r="A6" s="4" t="s">
        <v>131</v>
      </c>
      <c r="B6" s="5" t="s">
        <v>301</v>
      </c>
      <c r="C6" s="8">
        <v>259.86</v>
      </c>
      <c r="D6" s="2">
        <v>0</v>
      </c>
      <c r="E6" s="2">
        <v>0</v>
      </c>
      <c r="F6" s="2">
        <v>0</v>
      </c>
      <c r="G6" s="2">
        <v>0</v>
      </c>
      <c r="H6" s="2">
        <v>0</v>
      </c>
      <c r="I6" s="3">
        <f t="shared" si="0"/>
        <v>0</v>
      </c>
    </row>
    <row r="7" spans="1:9" ht="12.75">
      <c r="A7" s="4" t="s">
        <v>131</v>
      </c>
      <c r="B7" s="5" t="s">
        <v>302</v>
      </c>
      <c r="C7" s="8">
        <v>257.24</v>
      </c>
      <c r="D7" s="2">
        <v>0</v>
      </c>
      <c r="E7" s="2">
        <v>0</v>
      </c>
      <c r="F7" s="2">
        <v>0</v>
      </c>
      <c r="G7" s="2">
        <v>0</v>
      </c>
      <c r="H7" s="2">
        <v>0</v>
      </c>
      <c r="I7" s="3">
        <f t="shared" si="0"/>
        <v>0</v>
      </c>
    </row>
    <row r="8" spans="1:9" ht="12.75">
      <c r="A8" s="4" t="s">
        <v>131</v>
      </c>
      <c r="B8" s="5" t="s">
        <v>242</v>
      </c>
      <c r="C8" s="8">
        <v>1091.66</v>
      </c>
      <c r="D8" s="2">
        <v>51.669</v>
      </c>
      <c r="E8" s="2">
        <v>0</v>
      </c>
      <c r="F8" s="2">
        <v>0</v>
      </c>
      <c r="G8" s="2">
        <v>0</v>
      </c>
      <c r="H8" s="2">
        <v>0</v>
      </c>
      <c r="I8" s="3">
        <f t="shared" si="0"/>
        <v>0.04519171647006241</v>
      </c>
    </row>
    <row r="9" spans="1:9" ht="12.75">
      <c r="A9" s="4" t="s">
        <v>131</v>
      </c>
      <c r="B9" s="5" t="s">
        <v>230</v>
      </c>
      <c r="C9" s="8">
        <v>1120.59</v>
      </c>
      <c r="D9" s="2">
        <v>9.14</v>
      </c>
      <c r="E9" s="2">
        <v>0</v>
      </c>
      <c r="F9" s="2">
        <v>0</v>
      </c>
      <c r="G9" s="2">
        <v>0</v>
      </c>
      <c r="H9" s="2">
        <v>0</v>
      </c>
      <c r="I9" s="3">
        <f t="shared" si="0"/>
        <v>0.008090428686500315</v>
      </c>
    </row>
    <row r="10" spans="1:9" ht="12.75">
      <c r="A10" s="4" t="s">
        <v>131</v>
      </c>
      <c r="B10" s="5" t="s">
        <v>430</v>
      </c>
      <c r="C10" s="8">
        <v>242.82</v>
      </c>
      <c r="D10" s="2">
        <v>14.212</v>
      </c>
      <c r="E10" s="2">
        <v>0</v>
      </c>
      <c r="F10" s="2">
        <v>0</v>
      </c>
      <c r="G10" s="2">
        <v>0</v>
      </c>
      <c r="H10" s="2">
        <v>0</v>
      </c>
      <c r="I10" s="3">
        <f t="shared" si="0"/>
        <v>0.05529272619751627</v>
      </c>
    </row>
    <row r="11" spans="1:9" ht="12.75">
      <c r="A11" s="4" t="s">
        <v>131</v>
      </c>
      <c r="B11" s="5" t="s">
        <v>501</v>
      </c>
      <c r="C11" s="8">
        <v>335.72</v>
      </c>
      <c r="D11" s="2">
        <v>0</v>
      </c>
      <c r="E11" s="2">
        <v>0</v>
      </c>
      <c r="F11" s="2">
        <v>0</v>
      </c>
      <c r="G11" s="2">
        <v>0</v>
      </c>
      <c r="H11" s="2">
        <v>0</v>
      </c>
      <c r="I11" s="3">
        <f t="shared" si="0"/>
        <v>0</v>
      </c>
    </row>
    <row r="12" spans="1:9" ht="12.75">
      <c r="A12" s="4" t="s">
        <v>131</v>
      </c>
      <c r="B12" s="5" t="s">
        <v>487</v>
      </c>
      <c r="C12" s="8">
        <v>286.613</v>
      </c>
      <c r="D12" s="2">
        <v>0.43199999999999994</v>
      </c>
      <c r="E12" s="2">
        <v>0</v>
      </c>
      <c r="F12" s="2">
        <v>0</v>
      </c>
      <c r="G12" s="2">
        <v>0</v>
      </c>
      <c r="H12" s="2">
        <v>0</v>
      </c>
      <c r="I12" s="3">
        <f t="shared" si="0"/>
        <v>0.0015049905067149748</v>
      </c>
    </row>
    <row r="13" spans="1:9" ht="12.75">
      <c r="A13" s="4" t="s">
        <v>131</v>
      </c>
      <c r="B13" s="5" t="s">
        <v>303</v>
      </c>
      <c r="C13" s="8">
        <v>241.26</v>
      </c>
      <c r="D13" s="2">
        <v>14.77</v>
      </c>
      <c r="E13" s="2">
        <v>0</v>
      </c>
      <c r="F13" s="2">
        <v>0</v>
      </c>
      <c r="G13" s="2">
        <v>0</v>
      </c>
      <c r="H13" s="2">
        <v>0</v>
      </c>
      <c r="I13" s="3">
        <f t="shared" si="0"/>
        <v>0.057688552122798116</v>
      </c>
    </row>
    <row r="14" spans="1:9" ht="12.75">
      <c r="A14" s="4" t="s">
        <v>131</v>
      </c>
      <c r="B14" s="5" t="s">
        <v>488</v>
      </c>
      <c r="C14" s="8">
        <v>280.402</v>
      </c>
      <c r="D14" s="2">
        <v>0.9359999999999999</v>
      </c>
      <c r="E14" s="2">
        <v>0</v>
      </c>
      <c r="F14" s="2">
        <v>0</v>
      </c>
      <c r="G14" s="2">
        <v>0</v>
      </c>
      <c r="H14" s="2">
        <v>0</v>
      </c>
      <c r="I14" s="3">
        <f t="shared" si="0"/>
        <v>0.00332695903148526</v>
      </c>
    </row>
    <row r="15" spans="1:9" ht="12.75">
      <c r="A15" s="4" t="s">
        <v>131</v>
      </c>
      <c r="B15" s="5" t="s">
        <v>489</v>
      </c>
      <c r="C15" s="8">
        <v>514.226</v>
      </c>
      <c r="D15" s="2">
        <v>13.790000000000001</v>
      </c>
      <c r="E15" s="2">
        <v>0</v>
      </c>
      <c r="F15" s="2">
        <v>0</v>
      </c>
      <c r="G15" s="2">
        <v>0</v>
      </c>
      <c r="H15" s="2">
        <v>0</v>
      </c>
      <c r="I15" s="3">
        <f t="shared" si="0"/>
        <v>0.026116632829308206</v>
      </c>
    </row>
    <row r="16" spans="1:9" ht="12.75">
      <c r="A16" s="4" t="s">
        <v>131</v>
      </c>
      <c r="B16" s="5" t="s">
        <v>490</v>
      </c>
      <c r="C16" s="8">
        <v>69.219</v>
      </c>
      <c r="D16" s="2">
        <v>0</v>
      </c>
      <c r="E16" s="2">
        <v>0</v>
      </c>
      <c r="F16" s="2">
        <v>0</v>
      </c>
      <c r="G16" s="2">
        <v>0</v>
      </c>
      <c r="H16" s="2">
        <v>0</v>
      </c>
      <c r="I16" s="3">
        <f t="shared" si="0"/>
        <v>0</v>
      </c>
    </row>
    <row r="17" spans="1:9" ht="12.75">
      <c r="A17" s="4" t="s">
        <v>131</v>
      </c>
      <c r="B17" s="5" t="s">
        <v>304</v>
      </c>
      <c r="C17" s="8">
        <v>301.08</v>
      </c>
      <c r="D17" s="2">
        <v>17.41</v>
      </c>
      <c r="E17" s="2">
        <v>0</v>
      </c>
      <c r="F17" s="2">
        <v>0.305</v>
      </c>
      <c r="G17" s="2">
        <v>0</v>
      </c>
      <c r="H17" s="2">
        <v>0</v>
      </c>
      <c r="I17" s="3">
        <f t="shared" si="0"/>
        <v>0.055568625605796826</v>
      </c>
    </row>
    <row r="18" spans="1:9" ht="12.75">
      <c r="A18" s="4" t="s">
        <v>131</v>
      </c>
      <c r="B18" s="5" t="s">
        <v>491</v>
      </c>
      <c r="C18" s="8">
        <v>163.005</v>
      </c>
      <c r="D18" s="2">
        <v>0.36</v>
      </c>
      <c r="E18" s="2">
        <v>0</v>
      </c>
      <c r="F18" s="2">
        <v>0</v>
      </c>
      <c r="G18" s="2">
        <v>0</v>
      </c>
      <c r="H18" s="2">
        <v>0</v>
      </c>
      <c r="I18" s="3">
        <f t="shared" si="0"/>
        <v>0.002203654393535947</v>
      </c>
    </row>
    <row r="19" spans="1:9" ht="12.75">
      <c r="A19" s="4" t="s">
        <v>131</v>
      </c>
      <c r="B19" s="5" t="s">
        <v>271</v>
      </c>
      <c r="C19" s="8">
        <v>227.64</v>
      </c>
      <c r="D19" s="2">
        <v>41.488</v>
      </c>
      <c r="E19" s="2">
        <v>0</v>
      </c>
      <c r="F19" s="2">
        <v>0</v>
      </c>
      <c r="G19" s="2">
        <v>0</v>
      </c>
      <c r="H19" s="2">
        <v>0</v>
      </c>
      <c r="I19" s="3">
        <f t="shared" si="0"/>
        <v>0.1541571296929342</v>
      </c>
    </row>
    <row r="20" spans="1:9" ht="12.75">
      <c r="A20" s="4" t="s">
        <v>131</v>
      </c>
      <c r="B20" s="5" t="s">
        <v>492</v>
      </c>
      <c r="C20" s="8">
        <v>226.075</v>
      </c>
      <c r="D20" s="2">
        <v>0.21599999999999997</v>
      </c>
      <c r="E20" s="2">
        <v>0</v>
      </c>
      <c r="F20" s="2">
        <v>0</v>
      </c>
      <c r="G20" s="2">
        <v>0</v>
      </c>
      <c r="H20" s="2">
        <v>0</v>
      </c>
      <c r="I20" s="3">
        <f t="shared" si="0"/>
        <v>0.0009545231582343088</v>
      </c>
    </row>
    <row r="21" spans="1:9" ht="12.75">
      <c r="A21" s="4" t="s">
        <v>131</v>
      </c>
      <c r="B21" s="5" t="s">
        <v>425</v>
      </c>
      <c r="C21" s="8">
        <v>106.02</v>
      </c>
      <c r="D21" s="2">
        <v>5.651999999999999</v>
      </c>
      <c r="E21" s="2">
        <v>0</v>
      </c>
      <c r="F21" s="2">
        <v>0</v>
      </c>
      <c r="G21" s="2">
        <v>0</v>
      </c>
      <c r="H21" s="2">
        <v>52.156</v>
      </c>
      <c r="I21" s="3">
        <f t="shared" si="0"/>
        <v>0.35285787533266594</v>
      </c>
    </row>
    <row r="22" spans="1:9" ht="12.75">
      <c r="A22" s="4" t="s">
        <v>131</v>
      </c>
      <c r="B22" s="5" t="s">
        <v>437</v>
      </c>
      <c r="C22" s="8">
        <v>312.41</v>
      </c>
      <c r="D22" s="2">
        <v>0</v>
      </c>
      <c r="E22" s="2">
        <v>0</v>
      </c>
      <c r="F22" s="2">
        <v>0</v>
      </c>
      <c r="G22" s="2">
        <v>0</v>
      </c>
      <c r="H22" s="2">
        <v>0</v>
      </c>
      <c r="I22" s="3">
        <f t="shared" si="0"/>
        <v>0</v>
      </c>
    </row>
    <row r="23" spans="1:9" ht="12.75">
      <c r="A23" s="4" t="s">
        <v>131</v>
      </c>
      <c r="B23" s="5" t="s">
        <v>493</v>
      </c>
      <c r="C23" s="8">
        <v>301.895</v>
      </c>
      <c r="D23" s="2">
        <v>4.506</v>
      </c>
      <c r="E23" s="2">
        <v>0</v>
      </c>
      <c r="F23" s="2">
        <v>0</v>
      </c>
      <c r="G23" s="2">
        <v>0</v>
      </c>
      <c r="H23" s="2">
        <v>0</v>
      </c>
      <c r="I23" s="3">
        <f t="shared" si="0"/>
        <v>0.014706218321741772</v>
      </c>
    </row>
    <row r="24" spans="1:9" ht="12.75">
      <c r="A24" s="4" t="s">
        <v>131</v>
      </c>
      <c r="B24" s="5" t="s">
        <v>494</v>
      </c>
      <c r="C24" s="8">
        <v>64.914</v>
      </c>
      <c r="D24" s="2">
        <v>0.07200000000000001</v>
      </c>
      <c r="E24" s="2">
        <v>0</v>
      </c>
      <c r="F24" s="2">
        <v>0</v>
      </c>
      <c r="G24" s="2">
        <v>0</v>
      </c>
      <c r="H24" s="2">
        <v>0</v>
      </c>
      <c r="I24" s="3">
        <f t="shared" si="0"/>
        <v>0.001107930938971471</v>
      </c>
    </row>
    <row r="25" spans="1:9" ht="12.75">
      <c r="A25" s="4" t="s">
        <v>1</v>
      </c>
      <c r="B25" s="4" t="s">
        <v>192</v>
      </c>
      <c r="C25" s="7">
        <v>422.33</v>
      </c>
      <c r="D25" s="2">
        <v>0</v>
      </c>
      <c r="E25" s="2">
        <v>0</v>
      </c>
      <c r="F25" s="2">
        <v>0</v>
      </c>
      <c r="G25" s="2">
        <v>0</v>
      </c>
      <c r="H25" s="2">
        <v>0</v>
      </c>
      <c r="I25" s="3">
        <f t="shared" si="0"/>
        <v>0</v>
      </c>
    </row>
    <row r="26" spans="1:9" ht="12.75">
      <c r="A26" s="4" t="s">
        <v>1</v>
      </c>
      <c r="B26" s="5" t="s">
        <v>450</v>
      </c>
      <c r="C26" s="8">
        <v>306.62</v>
      </c>
      <c r="D26" s="2">
        <v>0</v>
      </c>
      <c r="E26" s="2">
        <v>0</v>
      </c>
      <c r="F26" s="2">
        <v>0</v>
      </c>
      <c r="G26" s="2">
        <v>0</v>
      </c>
      <c r="H26" s="2">
        <v>0</v>
      </c>
      <c r="I26" s="3">
        <f t="shared" si="0"/>
        <v>0</v>
      </c>
    </row>
    <row r="27" spans="1:9" ht="12.75">
      <c r="A27" s="4" t="s">
        <v>1</v>
      </c>
      <c r="B27" s="5" t="s">
        <v>451</v>
      </c>
      <c r="C27" s="8">
        <v>556.22</v>
      </c>
      <c r="D27" s="2">
        <v>12.74</v>
      </c>
      <c r="E27" s="2">
        <v>0</v>
      </c>
      <c r="F27" s="2">
        <v>0</v>
      </c>
      <c r="G27" s="2">
        <v>0</v>
      </c>
      <c r="H27" s="2">
        <v>0</v>
      </c>
      <c r="I27" s="3">
        <f t="shared" si="0"/>
        <v>0.022391732283464565</v>
      </c>
    </row>
    <row r="28" spans="1:9" ht="12.75">
      <c r="A28" s="4" t="s">
        <v>1</v>
      </c>
      <c r="B28" s="5" t="s">
        <v>32</v>
      </c>
      <c r="C28" s="8">
        <v>663.87</v>
      </c>
      <c r="D28" s="2">
        <v>7.22</v>
      </c>
      <c r="E28" s="2">
        <v>0</v>
      </c>
      <c r="F28" s="2">
        <v>0</v>
      </c>
      <c r="G28" s="2">
        <v>0</v>
      </c>
      <c r="H28" s="2">
        <v>0</v>
      </c>
      <c r="I28" s="3">
        <f t="shared" si="0"/>
        <v>0.010758616578998344</v>
      </c>
    </row>
    <row r="29" spans="1:9" ht="12.75">
      <c r="A29" s="4" t="s">
        <v>1</v>
      </c>
      <c r="B29" s="5" t="s">
        <v>0</v>
      </c>
      <c r="C29" s="8">
        <v>515.62</v>
      </c>
      <c r="D29" s="2">
        <v>8.200000000000001</v>
      </c>
      <c r="E29" s="2">
        <v>0</v>
      </c>
      <c r="F29" s="2">
        <v>0</v>
      </c>
      <c r="G29" s="2">
        <v>0</v>
      </c>
      <c r="H29" s="2">
        <v>0</v>
      </c>
      <c r="I29" s="3">
        <f t="shared" si="0"/>
        <v>0.015654232369898057</v>
      </c>
    </row>
    <row r="30" spans="1:9" ht="12.75">
      <c r="A30" s="4" t="s">
        <v>1</v>
      </c>
      <c r="B30" s="5" t="s">
        <v>79</v>
      </c>
      <c r="C30" s="8">
        <v>559.6</v>
      </c>
      <c r="D30" s="2">
        <v>0</v>
      </c>
      <c r="E30" s="2">
        <v>0</v>
      </c>
      <c r="F30" s="2">
        <v>0</v>
      </c>
      <c r="G30" s="2">
        <v>0</v>
      </c>
      <c r="H30" s="2">
        <v>0</v>
      </c>
      <c r="I30" s="3">
        <f t="shared" si="0"/>
        <v>0</v>
      </c>
    </row>
    <row r="31" spans="1:9" ht="12.75">
      <c r="A31" s="4" t="s">
        <v>1</v>
      </c>
      <c r="B31" s="5" t="s">
        <v>364</v>
      </c>
      <c r="C31" s="8">
        <v>126.27</v>
      </c>
      <c r="D31" s="2">
        <v>5.15</v>
      </c>
      <c r="E31" s="2">
        <v>0</v>
      </c>
      <c r="F31" s="2">
        <v>0</v>
      </c>
      <c r="G31" s="2">
        <v>0</v>
      </c>
      <c r="H31" s="2">
        <v>0</v>
      </c>
      <c r="I31" s="3">
        <f t="shared" si="0"/>
        <v>0.039187338304672054</v>
      </c>
    </row>
    <row r="32" spans="1:9" ht="12.75">
      <c r="A32" s="4" t="s">
        <v>1</v>
      </c>
      <c r="B32" s="5" t="s">
        <v>81</v>
      </c>
      <c r="C32" s="8">
        <v>704.5</v>
      </c>
      <c r="D32" s="2">
        <v>0</v>
      </c>
      <c r="E32" s="2">
        <v>0</v>
      </c>
      <c r="F32" s="2">
        <v>0</v>
      </c>
      <c r="G32" s="2">
        <v>0</v>
      </c>
      <c r="H32" s="2">
        <v>0</v>
      </c>
      <c r="I32" s="3">
        <f t="shared" si="0"/>
        <v>0</v>
      </c>
    </row>
    <row r="33" spans="1:9" ht="12.75">
      <c r="A33" s="4" t="s">
        <v>1</v>
      </c>
      <c r="B33" s="5" t="s">
        <v>449</v>
      </c>
      <c r="C33" s="8">
        <v>582.5</v>
      </c>
      <c r="D33" s="2">
        <v>9.64</v>
      </c>
      <c r="E33" s="2">
        <v>0</v>
      </c>
      <c r="F33" s="2">
        <v>0</v>
      </c>
      <c r="G33" s="2">
        <v>0</v>
      </c>
      <c r="H33" s="2">
        <v>0</v>
      </c>
      <c r="I33" s="3">
        <f t="shared" si="0"/>
        <v>0.016279933799439324</v>
      </c>
    </row>
    <row r="34" spans="1:9" ht="12.75">
      <c r="A34" s="4" t="s">
        <v>1</v>
      </c>
      <c r="B34" s="5" t="s">
        <v>311</v>
      </c>
      <c r="C34" s="8">
        <v>241.76</v>
      </c>
      <c r="D34" s="2">
        <v>4.88</v>
      </c>
      <c r="E34" s="2">
        <v>0</v>
      </c>
      <c r="F34" s="2">
        <v>0</v>
      </c>
      <c r="G34" s="2">
        <v>0</v>
      </c>
      <c r="H34" s="2">
        <v>0</v>
      </c>
      <c r="I34" s="3">
        <f t="shared" si="0"/>
        <v>0.019785922802465133</v>
      </c>
    </row>
    <row r="35" spans="1:9" ht="12.75">
      <c r="A35" s="4" t="s">
        <v>1</v>
      </c>
      <c r="B35" s="5" t="s">
        <v>83</v>
      </c>
      <c r="C35" s="8">
        <v>265.77</v>
      </c>
      <c r="D35" s="2">
        <v>0</v>
      </c>
      <c r="E35" s="2">
        <v>0</v>
      </c>
      <c r="F35" s="2">
        <v>0</v>
      </c>
      <c r="G35" s="2">
        <v>0</v>
      </c>
      <c r="H35" s="2">
        <v>0</v>
      </c>
      <c r="I35" s="3">
        <f t="shared" si="0"/>
        <v>0</v>
      </c>
    </row>
    <row r="36" spans="1:9" ht="12.75">
      <c r="A36" s="4" t="s">
        <v>1</v>
      </c>
      <c r="B36" s="5" t="s">
        <v>458</v>
      </c>
      <c r="C36" s="8">
        <v>536.02</v>
      </c>
      <c r="D36" s="2">
        <v>4.06</v>
      </c>
      <c r="E36" s="2">
        <v>0</v>
      </c>
      <c r="F36" s="2">
        <v>0</v>
      </c>
      <c r="G36" s="2">
        <v>0</v>
      </c>
      <c r="H36" s="2">
        <v>0</v>
      </c>
      <c r="I36" s="3">
        <f t="shared" si="0"/>
        <v>0.007517404828914235</v>
      </c>
    </row>
    <row r="37" spans="1:9" ht="12.75">
      <c r="A37" s="4" t="s">
        <v>1</v>
      </c>
      <c r="B37" s="5" t="s">
        <v>193</v>
      </c>
      <c r="C37" s="8">
        <v>3011.4</v>
      </c>
      <c r="D37" s="2">
        <v>91</v>
      </c>
      <c r="E37" s="2">
        <v>0</v>
      </c>
      <c r="F37" s="2">
        <v>0</v>
      </c>
      <c r="G37" s="2">
        <v>0</v>
      </c>
      <c r="H37" s="2">
        <v>0</v>
      </c>
      <c r="I37" s="3">
        <f t="shared" si="0"/>
        <v>0.029332129963898917</v>
      </c>
    </row>
    <row r="38" spans="1:9" ht="12.75">
      <c r="A38" s="4" t="s">
        <v>1</v>
      </c>
      <c r="B38" s="5" t="s">
        <v>2</v>
      </c>
      <c r="C38" s="8">
        <v>505.29</v>
      </c>
      <c r="D38" s="2">
        <v>11.26</v>
      </c>
      <c r="E38" s="2">
        <v>0</v>
      </c>
      <c r="F38" s="2">
        <v>0</v>
      </c>
      <c r="G38" s="2">
        <v>0</v>
      </c>
      <c r="H38" s="2">
        <v>0</v>
      </c>
      <c r="I38" s="3">
        <f t="shared" si="0"/>
        <v>0.021798470622398602</v>
      </c>
    </row>
    <row r="39" spans="1:9" ht="12.75">
      <c r="A39" s="4" t="s">
        <v>1</v>
      </c>
      <c r="B39" s="5" t="s">
        <v>47</v>
      </c>
      <c r="C39" s="8">
        <v>381.38</v>
      </c>
      <c r="D39" s="2">
        <v>8.67</v>
      </c>
      <c r="E39" s="2">
        <v>0</v>
      </c>
      <c r="F39" s="2">
        <v>0</v>
      </c>
      <c r="G39" s="2">
        <v>0</v>
      </c>
      <c r="H39" s="2">
        <v>0</v>
      </c>
      <c r="I39" s="3">
        <f t="shared" si="0"/>
        <v>0.02222791949750032</v>
      </c>
    </row>
    <row r="40" spans="1:9" ht="12.75">
      <c r="A40" s="4" t="s">
        <v>1</v>
      </c>
      <c r="B40" s="5" t="s">
        <v>82</v>
      </c>
      <c r="C40" s="8">
        <v>365.94</v>
      </c>
      <c r="D40" s="2">
        <v>0</v>
      </c>
      <c r="E40" s="2">
        <v>0</v>
      </c>
      <c r="F40" s="2">
        <v>0</v>
      </c>
      <c r="G40" s="2">
        <v>0</v>
      </c>
      <c r="H40" s="2">
        <v>9.043</v>
      </c>
      <c r="I40" s="3">
        <f t="shared" si="0"/>
        <v>0.024115759914449454</v>
      </c>
    </row>
    <row r="41" spans="1:9" ht="12.75">
      <c r="A41" s="4" t="s">
        <v>1</v>
      </c>
      <c r="B41" s="5" t="s">
        <v>459</v>
      </c>
      <c r="C41" s="8">
        <v>990.43</v>
      </c>
      <c r="D41" s="2">
        <v>6.63</v>
      </c>
      <c r="E41" s="2">
        <v>0</v>
      </c>
      <c r="F41" s="2">
        <v>0</v>
      </c>
      <c r="G41" s="2">
        <v>0</v>
      </c>
      <c r="H41" s="2">
        <v>0</v>
      </c>
      <c r="I41" s="3">
        <f t="shared" si="0"/>
        <v>0.00664954967604758</v>
      </c>
    </row>
    <row r="42" spans="1:9" ht="12.75">
      <c r="A42" s="4" t="s">
        <v>1</v>
      </c>
      <c r="B42" s="5" t="s">
        <v>460</v>
      </c>
      <c r="C42" s="8">
        <v>273.42</v>
      </c>
      <c r="D42" s="2">
        <v>11.02</v>
      </c>
      <c r="E42" s="2">
        <v>0</v>
      </c>
      <c r="F42" s="2">
        <v>0</v>
      </c>
      <c r="G42" s="2">
        <v>0</v>
      </c>
      <c r="H42" s="2">
        <v>0</v>
      </c>
      <c r="I42" s="3">
        <f t="shared" si="0"/>
        <v>0.038742792856138374</v>
      </c>
    </row>
    <row r="43" spans="1:9" ht="12.75">
      <c r="A43" s="4" t="s">
        <v>1</v>
      </c>
      <c r="B43" s="5" t="s">
        <v>366</v>
      </c>
      <c r="C43" s="8">
        <v>753.16</v>
      </c>
      <c r="D43" s="2">
        <v>21.63</v>
      </c>
      <c r="E43" s="2">
        <v>0</v>
      </c>
      <c r="F43" s="2">
        <v>0</v>
      </c>
      <c r="G43" s="2">
        <v>0</v>
      </c>
      <c r="H43" s="2">
        <v>0</v>
      </c>
      <c r="I43" s="3">
        <f t="shared" si="0"/>
        <v>0.027917242091405413</v>
      </c>
    </row>
    <row r="44" spans="1:9" ht="12.75">
      <c r="A44" s="4" t="s">
        <v>1</v>
      </c>
      <c r="B44" s="5" t="s">
        <v>461</v>
      </c>
      <c r="C44" s="8">
        <v>1098.62</v>
      </c>
      <c r="D44" s="2">
        <v>69.88</v>
      </c>
      <c r="E44" s="2">
        <v>0</v>
      </c>
      <c r="F44" s="2">
        <v>0</v>
      </c>
      <c r="G44" s="2">
        <v>0</v>
      </c>
      <c r="H44" s="2">
        <v>0</v>
      </c>
      <c r="I44" s="3">
        <f t="shared" si="0"/>
        <v>0.05980316645271715</v>
      </c>
    </row>
    <row r="45" spans="1:9" ht="12.75">
      <c r="A45" s="4" t="s">
        <v>1</v>
      </c>
      <c r="B45" s="5" t="s">
        <v>462</v>
      </c>
      <c r="C45" s="8">
        <v>334.53</v>
      </c>
      <c r="D45" s="2">
        <v>0</v>
      </c>
      <c r="E45" s="2">
        <v>0</v>
      </c>
      <c r="F45" s="2">
        <v>0</v>
      </c>
      <c r="G45" s="2">
        <v>0</v>
      </c>
      <c r="H45" s="2">
        <v>0</v>
      </c>
      <c r="I45" s="3">
        <f t="shared" si="0"/>
        <v>0</v>
      </c>
    </row>
    <row r="46" spans="1:9" ht="12.75">
      <c r="A46" s="4" t="s">
        <v>1</v>
      </c>
      <c r="B46" s="5" t="s">
        <v>365</v>
      </c>
      <c r="C46" s="8">
        <v>8471.06</v>
      </c>
      <c r="D46" s="2">
        <v>3578.5700000000006</v>
      </c>
      <c r="E46" s="2">
        <v>0</v>
      </c>
      <c r="F46" s="2">
        <v>0</v>
      </c>
      <c r="G46" s="2">
        <v>0</v>
      </c>
      <c r="H46" s="2">
        <v>167.714</v>
      </c>
      <c r="I46" s="3">
        <f t="shared" si="0"/>
        <v>0.30663653245746375</v>
      </c>
    </row>
    <row r="47" spans="1:9" ht="12.75">
      <c r="A47" s="4" t="s">
        <v>1</v>
      </c>
      <c r="B47" s="5" t="s">
        <v>463</v>
      </c>
      <c r="C47" s="8">
        <v>307.05</v>
      </c>
      <c r="D47" s="2">
        <v>6.459999999999999</v>
      </c>
      <c r="E47" s="2">
        <v>0</v>
      </c>
      <c r="F47" s="2">
        <v>0</v>
      </c>
      <c r="G47" s="2">
        <v>0</v>
      </c>
      <c r="H47" s="2">
        <v>0</v>
      </c>
      <c r="I47" s="3">
        <f t="shared" si="0"/>
        <v>0.020605403336416698</v>
      </c>
    </row>
    <row r="48" spans="1:9" ht="12.75">
      <c r="A48" s="4" t="s">
        <v>1</v>
      </c>
      <c r="B48" s="5" t="s">
        <v>367</v>
      </c>
      <c r="C48" s="8">
        <v>180.67</v>
      </c>
      <c r="D48" s="2">
        <v>7.26</v>
      </c>
      <c r="E48" s="2">
        <v>0</v>
      </c>
      <c r="F48" s="2">
        <v>0</v>
      </c>
      <c r="G48" s="2">
        <v>0</v>
      </c>
      <c r="H48" s="2">
        <v>0</v>
      </c>
      <c r="I48" s="3">
        <f t="shared" si="0"/>
        <v>0.03863140531048795</v>
      </c>
    </row>
    <row r="49" spans="1:9" ht="12.75">
      <c r="A49" s="4" t="s">
        <v>1</v>
      </c>
      <c r="B49" s="5" t="s">
        <v>369</v>
      </c>
      <c r="C49" s="8">
        <v>592.71</v>
      </c>
      <c r="D49" s="2">
        <v>23.67</v>
      </c>
      <c r="E49" s="2">
        <v>0</v>
      </c>
      <c r="F49" s="2">
        <v>0</v>
      </c>
      <c r="G49" s="2">
        <v>0</v>
      </c>
      <c r="H49" s="2">
        <v>0</v>
      </c>
      <c r="I49" s="3">
        <f t="shared" si="0"/>
        <v>0.03840163535481359</v>
      </c>
    </row>
    <row r="50" spans="1:9" ht="12.75">
      <c r="A50" s="4" t="s">
        <v>1</v>
      </c>
      <c r="B50" s="5" t="s">
        <v>80</v>
      </c>
      <c r="C50" s="8">
        <v>494.82</v>
      </c>
      <c r="D50" s="2">
        <v>0</v>
      </c>
      <c r="E50" s="2">
        <v>0</v>
      </c>
      <c r="F50" s="2">
        <v>0</v>
      </c>
      <c r="G50" s="2">
        <v>0</v>
      </c>
      <c r="H50" s="2">
        <v>0</v>
      </c>
      <c r="I50" s="3">
        <f t="shared" si="0"/>
        <v>0</v>
      </c>
    </row>
    <row r="51" spans="1:9" ht="12.75">
      <c r="A51" s="4" t="s">
        <v>1</v>
      </c>
      <c r="B51" s="5" t="s">
        <v>37</v>
      </c>
      <c r="C51" s="8">
        <v>366.65</v>
      </c>
      <c r="D51" s="2">
        <v>4</v>
      </c>
      <c r="E51" s="2">
        <v>0</v>
      </c>
      <c r="F51" s="2">
        <v>0</v>
      </c>
      <c r="G51" s="2">
        <v>0</v>
      </c>
      <c r="H51" s="2">
        <v>0</v>
      </c>
      <c r="I51" s="3">
        <f t="shared" si="0"/>
        <v>0.010791852151625524</v>
      </c>
    </row>
    <row r="52" spans="1:9" ht="12.75">
      <c r="A52" s="4" t="s">
        <v>1</v>
      </c>
      <c r="B52" s="5" t="s">
        <v>78</v>
      </c>
      <c r="C52" s="8">
        <v>471.44</v>
      </c>
      <c r="D52" s="2">
        <v>0</v>
      </c>
      <c r="E52" s="2">
        <v>0</v>
      </c>
      <c r="F52" s="2">
        <v>0</v>
      </c>
      <c r="G52" s="2">
        <v>0</v>
      </c>
      <c r="H52" s="2">
        <v>0</v>
      </c>
      <c r="I52" s="3">
        <f t="shared" si="0"/>
        <v>0</v>
      </c>
    </row>
    <row r="53" spans="1:9" ht="12.75">
      <c r="A53" s="4" t="s">
        <v>26</v>
      </c>
      <c r="B53" s="4" t="s">
        <v>533</v>
      </c>
      <c r="C53" s="7">
        <v>1553</v>
      </c>
      <c r="D53" s="2">
        <v>76.92</v>
      </c>
      <c r="E53" s="2">
        <v>0</v>
      </c>
      <c r="F53" s="2">
        <v>0</v>
      </c>
      <c r="G53" s="2">
        <v>0</v>
      </c>
      <c r="H53" s="2">
        <v>0</v>
      </c>
      <c r="I53" s="3">
        <f t="shared" si="0"/>
        <v>0.047192500245410815</v>
      </c>
    </row>
    <row r="54" spans="1:9" ht="12.75">
      <c r="A54" s="4" t="s">
        <v>26</v>
      </c>
      <c r="B54" s="5" t="s">
        <v>263</v>
      </c>
      <c r="C54" s="8">
        <v>1116.3</v>
      </c>
      <c r="D54" s="2">
        <v>61.4132</v>
      </c>
      <c r="E54" s="2">
        <v>0</v>
      </c>
      <c r="F54" s="2">
        <v>0</v>
      </c>
      <c r="G54" s="2">
        <v>0</v>
      </c>
      <c r="H54" s="2">
        <v>0</v>
      </c>
      <c r="I54" s="3">
        <f t="shared" si="0"/>
        <v>0.052146142201683746</v>
      </c>
    </row>
    <row r="55" spans="1:9" ht="12.75">
      <c r="A55" s="4" t="s">
        <v>26</v>
      </c>
      <c r="B55" s="5" t="s">
        <v>262</v>
      </c>
      <c r="C55" s="8">
        <v>18454.9</v>
      </c>
      <c r="D55" s="2">
        <v>3440.5263</v>
      </c>
      <c r="E55" s="2">
        <v>0</v>
      </c>
      <c r="F55" s="2">
        <v>58.916</v>
      </c>
      <c r="G55" s="2">
        <v>0</v>
      </c>
      <c r="H55" s="2">
        <v>50.959</v>
      </c>
      <c r="I55" s="3">
        <f t="shared" si="0"/>
        <v>0.1613429987436709</v>
      </c>
    </row>
    <row r="56" spans="1:9" ht="12.75">
      <c r="A56" s="4" t="s">
        <v>26</v>
      </c>
      <c r="B56" s="5" t="s">
        <v>506</v>
      </c>
      <c r="C56" s="8">
        <v>750</v>
      </c>
      <c r="D56" s="2">
        <v>0</v>
      </c>
      <c r="E56" s="2">
        <v>0</v>
      </c>
      <c r="F56" s="2">
        <v>0</v>
      </c>
      <c r="G56" s="2">
        <v>0</v>
      </c>
      <c r="H56" s="2">
        <v>0</v>
      </c>
      <c r="I56" s="3">
        <f t="shared" si="0"/>
        <v>0</v>
      </c>
    </row>
    <row r="57" spans="1:9" ht="12.75">
      <c r="A57" s="4" t="s">
        <v>26</v>
      </c>
      <c r="B57" s="5" t="s">
        <v>265</v>
      </c>
      <c r="C57" s="8">
        <v>2965.95</v>
      </c>
      <c r="D57" s="2">
        <v>523.28</v>
      </c>
      <c r="E57" s="2">
        <v>0</v>
      </c>
      <c r="F57" s="2">
        <v>0</v>
      </c>
      <c r="G57" s="2">
        <v>0</v>
      </c>
      <c r="H57" s="2">
        <v>32</v>
      </c>
      <c r="I57" s="3">
        <f t="shared" si="0"/>
        <v>0.157694896385638</v>
      </c>
    </row>
    <row r="58" spans="1:9" ht="12.75">
      <c r="A58" s="4" t="s">
        <v>26</v>
      </c>
      <c r="B58" s="5" t="s">
        <v>468</v>
      </c>
      <c r="C58" s="8">
        <v>3129.94</v>
      </c>
      <c r="D58" s="2">
        <v>0</v>
      </c>
      <c r="E58" s="2">
        <v>0</v>
      </c>
      <c r="F58" s="2">
        <v>0</v>
      </c>
      <c r="G58" s="2">
        <v>0</v>
      </c>
      <c r="H58" s="2">
        <v>0</v>
      </c>
      <c r="I58" s="3">
        <f t="shared" si="0"/>
        <v>0</v>
      </c>
    </row>
    <row r="59" spans="1:9" ht="12.75">
      <c r="A59" s="4" t="s">
        <v>26</v>
      </c>
      <c r="B59" s="5" t="s">
        <v>409</v>
      </c>
      <c r="C59" s="8">
        <v>258.31</v>
      </c>
      <c r="D59" s="2">
        <v>0</v>
      </c>
      <c r="E59" s="2">
        <v>0</v>
      </c>
      <c r="F59" s="2">
        <v>0</v>
      </c>
      <c r="G59" s="2">
        <v>0</v>
      </c>
      <c r="H59" s="2">
        <v>0</v>
      </c>
      <c r="I59" s="3">
        <f t="shared" si="0"/>
        <v>0</v>
      </c>
    </row>
    <row r="60" spans="1:9" ht="12.75">
      <c r="A60" s="4" t="s">
        <v>26</v>
      </c>
      <c r="B60" s="5" t="s">
        <v>559</v>
      </c>
      <c r="C60" s="8">
        <v>275</v>
      </c>
      <c r="D60" s="2">
        <v>180</v>
      </c>
      <c r="E60" s="2">
        <v>0</v>
      </c>
      <c r="F60" s="2">
        <v>0</v>
      </c>
      <c r="G60" s="2">
        <v>0</v>
      </c>
      <c r="H60" s="2">
        <v>0</v>
      </c>
      <c r="I60" s="3">
        <f t="shared" si="0"/>
        <v>0.3956043956043956</v>
      </c>
    </row>
    <row r="61" spans="1:9" ht="12.75">
      <c r="A61" s="4" t="s">
        <v>26</v>
      </c>
      <c r="B61" s="5" t="s">
        <v>63</v>
      </c>
      <c r="C61" s="8">
        <v>853.25</v>
      </c>
      <c r="D61" s="2">
        <v>0</v>
      </c>
      <c r="E61" s="2">
        <v>0</v>
      </c>
      <c r="F61" s="2">
        <v>0</v>
      </c>
      <c r="G61" s="2">
        <v>0</v>
      </c>
      <c r="H61" s="2">
        <v>0</v>
      </c>
      <c r="I61" s="3">
        <f t="shared" si="0"/>
        <v>0</v>
      </c>
    </row>
    <row r="62" spans="1:9" ht="12.75">
      <c r="A62" s="4" t="s">
        <v>26</v>
      </c>
      <c r="B62" s="5" t="s">
        <v>408</v>
      </c>
      <c r="C62" s="8">
        <v>4150.77</v>
      </c>
      <c r="D62" s="2">
        <v>121.89999999999999</v>
      </c>
      <c r="E62" s="2">
        <v>0</v>
      </c>
      <c r="F62" s="2">
        <v>0</v>
      </c>
      <c r="G62" s="2">
        <v>0</v>
      </c>
      <c r="H62" s="2">
        <v>254.947</v>
      </c>
      <c r="I62" s="3">
        <f t="shared" si="0"/>
        <v>0.08323296780624333</v>
      </c>
    </row>
    <row r="63" spans="1:9" ht="12.75">
      <c r="A63" s="4" t="s">
        <v>26</v>
      </c>
      <c r="B63" s="5" t="s">
        <v>86</v>
      </c>
      <c r="C63" s="8">
        <v>576</v>
      </c>
      <c r="D63" s="2">
        <v>0.12</v>
      </c>
      <c r="E63" s="2">
        <v>0</v>
      </c>
      <c r="F63" s="2">
        <v>26.85</v>
      </c>
      <c r="G63" s="2">
        <v>0</v>
      </c>
      <c r="H63" s="2">
        <v>0</v>
      </c>
      <c r="I63" s="3">
        <f t="shared" si="0"/>
        <v>0.04472859346236131</v>
      </c>
    </row>
    <row r="64" spans="1:9" ht="12.75">
      <c r="A64" s="4" t="s">
        <v>26</v>
      </c>
      <c r="B64" s="5" t="s">
        <v>114</v>
      </c>
      <c r="C64" s="8">
        <v>950</v>
      </c>
      <c r="D64" s="2">
        <v>0</v>
      </c>
      <c r="E64" s="2">
        <v>0</v>
      </c>
      <c r="F64" s="2">
        <v>0</v>
      </c>
      <c r="G64" s="2">
        <v>0</v>
      </c>
      <c r="H64" s="2">
        <v>0</v>
      </c>
      <c r="I64" s="3">
        <f t="shared" si="0"/>
        <v>0</v>
      </c>
    </row>
    <row r="65" spans="1:9" ht="12.75">
      <c r="A65" s="4" t="s">
        <v>26</v>
      </c>
      <c r="B65" s="5" t="s">
        <v>25</v>
      </c>
      <c r="C65" s="8">
        <v>2100</v>
      </c>
      <c r="D65" s="2">
        <v>670</v>
      </c>
      <c r="E65" s="2">
        <v>0</v>
      </c>
      <c r="F65" s="2">
        <v>0</v>
      </c>
      <c r="G65" s="2">
        <v>0</v>
      </c>
      <c r="H65" s="2">
        <v>0</v>
      </c>
      <c r="I65" s="3">
        <f t="shared" si="0"/>
        <v>0.24187725631768953</v>
      </c>
    </row>
    <row r="66" spans="1:9" ht="12.75">
      <c r="A66" s="4" t="s">
        <v>26</v>
      </c>
      <c r="B66" s="5" t="s">
        <v>188</v>
      </c>
      <c r="C66" s="8">
        <v>2896.575</v>
      </c>
      <c r="D66" s="2">
        <v>26.91</v>
      </c>
      <c r="E66" s="2">
        <v>0</v>
      </c>
      <c r="F66" s="2">
        <v>0</v>
      </c>
      <c r="G66" s="2">
        <v>0</v>
      </c>
      <c r="H66" s="2">
        <v>0</v>
      </c>
      <c r="I66" s="3">
        <f aca="true" t="shared" si="1" ref="I66:I129">(D66+F66+H66)/(C66+D66+E66+F66+G66+H66)</f>
        <v>0.009204767597576182</v>
      </c>
    </row>
    <row r="67" spans="1:9" ht="12.75">
      <c r="A67" s="4" t="s">
        <v>26</v>
      </c>
      <c r="B67" s="5" t="s">
        <v>36</v>
      </c>
      <c r="C67" s="8">
        <v>403</v>
      </c>
      <c r="D67" s="2">
        <v>0</v>
      </c>
      <c r="E67" s="2">
        <v>0</v>
      </c>
      <c r="F67" s="2">
        <v>0</v>
      </c>
      <c r="G67" s="2">
        <v>0</v>
      </c>
      <c r="H67" s="2">
        <v>0</v>
      </c>
      <c r="I67" s="3">
        <f t="shared" si="1"/>
        <v>0</v>
      </c>
    </row>
    <row r="68" spans="1:9" ht="12.75">
      <c r="A68" s="4" t="s">
        <v>26</v>
      </c>
      <c r="B68" s="5" t="s">
        <v>551</v>
      </c>
      <c r="C68" s="8">
        <v>841.5</v>
      </c>
      <c r="D68" s="2">
        <v>0</v>
      </c>
      <c r="E68" s="2">
        <v>0</v>
      </c>
      <c r="F68" s="2">
        <v>0</v>
      </c>
      <c r="G68" s="2">
        <v>0</v>
      </c>
      <c r="H68" s="2">
        <v>0</v>
      </c>
      <c r="I68" s="3">
        <f t="shared" si="1"/>
        <v>0</v>
      </c>
    </row>
    <row r="69" spans="1:9" ht="12.75">
      <c r="A69" s="4" t="s">
        <v>26</v>
      </c>
      <c r="B69" s="5" t="s">
        <v>90</v>
      </c>
      <c r="C69" s="8">
        <v>141.38</v>
      </c>
      <c r="D69" s="2">
        <v>0</v>
      </c>
      <c r="E69" s="2">
        <v>0</v>
      </c>
      <c r="F69" s="2">
        <v>0</v>
      </c>
      <c r="G69" s="2">
        <v>0</v>
      </c>
      <c r="H69" s="2">
        <v>0</v>
      </c>
      <c r="I69" s="3">
        <f t="shared" si="1"/>
        <v>0</v>
      </c>
    </row>
    <row r="70" spans="1:9" ht="12.75">
      <c r="A70" s="4" t="s">
        <v>26</v>
      </c>
      <c r="B70" s="5" t="s">
        <v>567</v>
      </c>
      <c r="C70" s="8">
        <v>2900</v>
      </c>
      <c r="D70" s="2">
        <v>0</v>
      </c>
      <c r="E70" s="2">
        <v>0</v>
      </c>
      <c r="F70" s="2">
        <v>0</v>
      </c>
      <c r="G70" s="2">
        <v>0</v>
      </c>
      <c r="H70" s="2">
        <v>0</v>
      </c>
      <c r="I70" s="3">
        <f t="shared" si="1"/>
        <v>0</v>
      </c>
    </row>
    <row r="71" spans="1:9" ht="12.75">
      <c r="A71" s="4" t="s">
        <v>26</v>
      </c>
      <c r="B71" s="5" t="s">
        <v>556</v>
      </c>
      <c r="C71" s="8">
        <v>308</v>
      </c>
      <c r="D71" s="2">
        <v>0</v>
      </c>
      <c r="E71" s="2">
        <v>0</v>
      </c>
      <c r="F71" s="2">
        <v>0</v>
      </c>
      <c r="G71" s="2">
        <v>0</v>
      </c>
      <c r="H71" s="2">
        <v>0</v>
      </c>
      <c r="I71" s="3">
        <f t="shared" si="1"/>
        <v>0</v>
      </c>
    </row>
    <row r="72" spans="1:9" ht="12.75">
      <c r="A72" s="4" t="s">
        <v>26</v>
      </c>
      <c r="B72" s="5" t="s">
        <v>560</v>
      </c>
      <c r="C72" s="8">
        <v>1750</v>
      </c>
      <c r="D72" s="2">
        <v>0</v>
      </c>
      <c r="E72" s="2">
        <v>0</v>
      </c>
      <c r="F72" s="2">
        <v>0</v>
      </c>
      <c r="G72" s="2">
        <v>0</v>
      </c>
      <c r="H72" s="2">
        <v>0</v>
      </c>
      <c r="I72" s="3">
        <f t="shared" si="1"/>
        <v>0</v>
      </c>
    </row>
    <row r="73" spans="1:9" ht="12.75">
      <c r="A73" s="4" t="s">
        <v>26</v>
      </c>
      <c r="B73" s="5" t="s">
        <v>115</v>
      </c>
      <c r="C73" s="8">
        <v>188</v>
      </c>
      <c r="D73" s="2">
        <v>0</v>
      </c>
      <c r="E73" s="2">
        <v>0</v>
      </c>
      <c r="F73" s="2">
        <v>0</v>
      </c>
      <c r="G73" s="2">
        <v>0</v>
      </c>
      <c r="H73" s="2">
        <v>0</v>
      </c>
      <c r="I73" s="3">
        <f t="shared" si="1"/>
        <v>0</v>
      </c>
    </row>
    <row r="74" spans="1:9" ht="12.75">
      <c r="A74" s="4" t="s">
        <v>26</v>
      </c>
      <c r="B74" s="5" t="s">
        <v>264</v>
      </c>
      <c r="C74" s="8">
        <v>2242.05</v>
      </c>
      <c r="D74" s="2">
        <v>270.52840000000003</v>
      </c>
      <c r="E74" s="2">
        <v>0</v>
      </c>
      <c r="F74" s="2">
        <v>0</v>
      </c>
      <c r="G74" s="2">
        <v>0</v>
      </c>
      <c r="H74" s="2">
        <v>0</v>
      </c>
      <c r="I74" s="3">
        <f t="shared" si="1"/>
        <v>0.10766963530371829</v>
      </c>
    </row>
    <row r="75" spans="1:9" ht="12.75">
      <c r="A75" s="4" t="s">
        <v>95</v>
      </c>
      <c r="B75" s="4" t="s">
        <v>94</v>
      </c>
      <c r="C75" s="7">
        <v>216631.28</v>
      </c>
      <c r="D75" s="2">
        <v>16604.477</v>
      </c>
      <c r="E75" s="2">
        <v>0</v>
      </c>
      <c r="F75" s="2">
        <v>1411.937</v>
      </c>
      <c r="G75" s="2">
        <v>0</v>
      </c>
      <c r="H75" s="2">
        <v>7939.328</v>
      </c>
      <c r="I75" s="3">
        <f t="shared" si="1"/>
        <v>0.10699559187465518</v>
      </c>
    </row>
    <row r="76" spans="1:9" ht="12.75">
      <c r="A76" s="4" t="s">
        <v>160</v>
      </c>
      <c r="B76" s="4" t="s">
        <v>472</v>
      </c>
      <c r="C76" s="7">
        <v>728.5</v>
      </c>
      <c r="D76" s="2">
        <v>19.52</v>
      </c>
      <c r="E76" s="2">
        <v>0</v>
      </c>
      <c r="F76" s="2">
        <v>0</v>
      </c>
      <c r="G76" s="2">
        <v>0</v>
      </c>
      <c r="H76" s="2">
        <v>0</v>
      </c>
      <c r="I76" s="3">
        <f t="shared" si="1"/>
        <v>0.02609555894227427</v>
      </c>
    </row>
    <row r="77" spans="1:9" ht="12.75">
      <c r="A77" s="4" t="s">
        <v>160</v>
      </c>
      <c r="B77" s="5" t="s">
        <v>305</v>
      </c>
      <c r="C77" s="8">
        <v>593.299</v>
      </c>
      <c r="D77" s="2">
        <v>11.687000000000001</v>
      </c>
      <c r="E77" s="2">
        <v>0</v>
      </c>
      <c r="F77" s="2">
        <v>0</v>
      </c>
      <c r="G77" s="2">
        <v>0</v>
      </c>
      <c r="H77" s="2">
        <v>0</v>
      </c>
      <c r="I77" s="3">
        <f t="shared" si="1"/>
        <v>0.019317802395427335</v>
      </c>
    </row>
    <row r="78" spans="1:9" ht="12.75">
      <c r="A78" s="4" t="s">
        <v>160</v>
      </c>
      <c r="B78" s="5" t="s">
        <v>438</v>
      </c>
      <c r="C78" s="8">
        <v>1201.35</v>
      </c>
      <c r="D78" s="2">
        <v>135.99</v>
      </c>
      <c r="E78" s="2">
        <v>0</v>
      </c>
      <c r="F78" s="2">
        <v>0</v>
      </c>
      <c r="G78" s="2">
        <v>0</v>
      </c>
      <c r="H78" s="2">
        <v>0</v>
      </c>
      <c r="I78" s="3">
        <f t="shared" si="1"/>
        <v>0.10168693077302707</v>
      </c>
    </row>
    <row r="79" spans="1:9" ht="12.75">
      <c r="A79" s="4" t="s">
        <v>160</v>
      </c>
      <c r="B79" s="5" t="s">
        <v>431</v>
      </c>
      <c r="C79" s="8">
        <v>1598.49</v>
      </c>
      <c r="D79" s="2">
        <v>539.49</v>
      </c>
      <c r="E79" s="2">
        <v>0</v>
      </c>
      <c r="F79" s="2">
        <v>0</v>
      </c>
      <c r="G79" s="2">
        <v>0</v>
      </c>
      <c r="H79" s="2">
        <v>0</v>
      </c>
      <c r="I79" s="3">
        <f t="shared" si="1"/>
        <v>0.25233631745853563</v>
      </c>
    </row>
    <row r="80" spans="1:9" ht="12.75">
      <c r="A80" s="4" t="s">
        <v>160</v>
      </c>
      <c r="B80" s="5" t="s">
        <v>190</v>
      </c>
      <c r="C80" s="8">
        <v>1455.73</v>
      </c>
      <c r="D80" s="2">
        <v>378.48</v>
      </c>
      <c r="E80" s="2">
        <v>0</v>
      </c>
      <c r="F80" s="2">
        <v>0</v>
      </c>
      <c r="G80" s="2">
        <v>0</v>
      </c>
      <c r="H80" s="2">
        <v>30.12</v>
      </c>
      <c r="I80" s="3">
        <f t="shared" si="1"/>
        <v>0.21916720752227345</v>
      </c>
    </row>
    <row r="81" spans="1:9" ht="12.75">
      <c r="A81" s="4" t="s">
        <v>160</v>
      </c>
      <c r="B81" s="5" t="s">
        <v>526</v>
      </c>
      <c r="C81" s="8">
        <v>330.65</v>
      </c>
      <c r="D81" s="2">
        <v>61.85000000000001</v>
      </c>
      <c r="E81" s="2">
        <v>0</v>
      </c>
      <c r="F81" s="2">
        <v>0.524</v>
      </c>
      <c r="G81" s="2">
        <v>0</v>
      </c>
      <c r="H81" s="2">
        <v>0</v>
      </c>
      <c r="I81" s="3">
        <f t="shared" si="1"/>
        <v>0.1587027764207784</v>
      </c>
    </row>
    <row r="82" spans="1:9" ht="12.75">
      <c r="A82" s="4" t="s">
        <v>160</v>
      </c>
      <c r="B82" s="5" t="s">
        <v>306</v>
      </c>
      <c r="C82" s="8">
        <v>2163.311</v>
      </c>
      <c r="D82" s="2">
        <v>70.37</v>
      </c>
      <c r="E82" s="2">
        <v>0</v>
      </c>
      <c r="F82" s="2">
        <v>0</v>
      </c>
      <c r="G82" s="2">
        <v>0</v>
      </c>
      <c r="H82" s="2">
        <v>25</v>
      </c>
      <c r="I82" s="3">
        <f t="shared" si="1"/>
        <v>0.04222375802514831</v>
      </c>
    </row>
    <row r="83" spans="1:9" ht="12.75">
      <c r="A83" s="4" t="s">
        <v>160</v>
      </c>
      <c r="B83" s="5" t="s">
        <v>400</v>
      </c>
      <c r="C83" s="8">
        <v>1656.71</v>
      </c>
      <c r="D83" s="2">
        <v>92.2</v>
      </c>
      <c r="E83" s="2">
        <v>0</v>
      </c>
      <c r="F83" s="2">
        <v>0</v>
      </c>
      <c r="G83" s="2">
        <v>0</v>
      </c>
      <c r="H83" s="2">
        <v>0</v>
      </c>
      <c r="I83" s="3">
        <f t="shared" si="1"/>
        <v>0.0527185504113991</v>
      </c>
    </row>
    <row r="84" spans="1:9" ht="12.75">
      <c r="A84" s="4" t="s">
        <v>160</v>
      </c>
      <c r="B84" s="5" t="s">
        <v>529</v>
      </c>
      <c r="C84" s="8">
        <v>298.82</v>
      </c>
      <c r="D84" s="2">
        <v>39.63</v>
      </c>
      <c r="E84" s="2">
        <v>0</v>
      </c>
      <c r="F84" s="2">
        <v>0.206</v>
      </c>
      <c r="G84" s="2">
        <v>0</v>
      </c>
      <c r="H84" s="2">
        <v>0</v>
      </c>
      <c r="I84" s="3">
        <f t="shared" si="1"/>
        <v>0.11762968912406692</v>
      </c>
    </row>
    <row r="85" spans="1:9" ht="12.75">
      <c r="A85" s="4" t="s">
        <v>160</v>
      </c>
      <c r="B85" s="5" t="s">
        <v>442</v>
      </c>
      <c r="C85" s="8">
        <v>293.87</v>
      </c>
      <c r="D85" s="2">
        <v>135.28</v>
      </c>
      <c r="E85" s="2">
        <v>0</v>
      </c>
      <c r="F85" s="2">
        <v>0</v>
      </c>
      <c r="G85" s="2">
        <v>0</v>
      </c>
      <c r="H85" s="2">
        <v>0</v>
      </c>
      <c r="I85" s="3">
        <f t="shared" si="1"/>
        <v>0.3152277758359548</v>
      </c>
    </row>
    <row r="86" spans="1:9" ht="12.75">
      <c r="A86" s="4" t="s">
        <v>160</v>
      </c>
      <c r="B86" s="5" t="s">
        <v>473</v>
      </c>
      <c r="C86" s="8">
        <v>760.3</v>
      </c>
      <c r="D86" s="2">
        <v>40.35</v>
      </c>
      <c r="E86" s="2">
        <v>0</v>
      </c>
      <c r="F86" s="2">
        <v>0</v>
      </c>
      <c r="G86" s="2">
        <v>0</v>
      </c>
      <c r="H86" s="2">
        <v>0</v>
      </c>
      <c r="I86" s="3">
        <f t="shared" si="1"/>
        <v>0.050396552800849315</v>
      </c>
    </row>
    <row r="87" spans="1:9" ht="12.75">
      <c r="A87" s="4" t="s">
        <v>160</v>
      </c>
      <c r="B87" s="5" t="s">
        <v>528</v>
      </c>
      <c r="C87" s="8">
        <v>187.82</v>
      </c>
      <c r="D87" s="2">
        <v>36.91</v>
      </c>
      <c r="E87" s="2">
        <v>0</v>
      </c>
      <c r="F87" s="2">
        <v>0.014</v>
      </c>
      <c r="G87" s="2">
        <v>0</v>
      </c>
      <c r="H87" s="2">
        <v>0</v>
      </c>
      <c r="I87" s="3">
        <f t="shared" si="1"/>
        <v>0.16429359626953333</v>
      </c>
    </row>
    <row r="88" spans="1:9" ht="12.75">
      <c r="A88" s="4" t="s">
        <v>160</v>
      </c>
      <c r="B88" s="5" t="s">
        <v>388</v>
      </c>
      <c r="C88" s="8">
        <v>599.29</v>
      </c>
      <c r="D88" s="2">
        <v>63.89999999999999</v>
      </c>
      <c r="E88" s="2">
        <v>0</v>
      </c>
      <c r="F88" s="2">
        <v>0</v>
      </c>
      <c r="G88" s="2">
        <v>0</v>
      </c>
      <c r="H88" s="2">
        <v>0</v>
      </c>
      <c r="I88" s="3">
        <f t="shared" si="1"/>
        <v>0.09635247817367572</v>
      </c>
    </row>
    <row r="89" spans="1:9" ht="12.75">
      <c r="A89" s="4" t="s">
        <v>160</v>
      </c>
      <c r="B89" s="5" t="s">
        <v>220</v>
      </c>
      <c r="C89" s="8">
        <v>809.18</v>
      </c>
      <c r="D89" s="2">
        <v>21.21</v>
      </c>
      <c r="E89" s="2">
        <v>0</v>
      </c>
      <c r="F89" s="2">
        <v>0</v>
      </c>
      <c r="G89" s="2">
        <v>0</v>
      </c>
      <c r="H89" s="2">
        <v>0</v>
      </c>
      <c r="I89" s="3">
        <f t="shared" si="1"/>
        <v>0.025542215103746435</v>
      </c>
    </row>
    <row r="90" spans="1:9" ht="12.75">
      <c r="A90" s="4" t="s">
        <v>160</v>
      </c>
      <c r="B90" s="5" t="s">
        <v>208</v>
      </c>
      <c r="C90" s="8">
        <v>4036</v>
      </c>
      <c r="D90" s="2">
        <v>667.61</v>
      </c>
      <c r="E90" s="2">
        <v>0</v>
      </c>
      <c r="F90" s="2">
        <v>4.45</v>
      </c>
      <c r="G90" s="2">
        <v>0</v>
      </c>
      <c r="H90" s="2">
        <v>67.012</v>
      </c>
      <c r="I90" s="3">
        <f t="shared" si="1"/>
        <v>0.15477714262737824</v>
      </c>
    </row>
    <row r="91" spans="1:9" ht="12.75">
      <c r="A91" s="4" t="s">
        <v>160</v>
      </c>
      <c r="B91" s="5" t="s">
        <v>191</v>
      </c>
      <c r="C91" s="8">
        <v>100.23</v>
      </c>
      <c r="D91" s="2">
        <v>2.09</v>
      </c>
      <c r="E91" s="2">
        <v>0</v>
      </c>
      <c r="F91" s="2">
        <v>0</v>
      </c>
      <c r="G91" s="2">
        <v>0</v>
      </c>
      <c r="H91" s="2">
        <v>0</v>
      </c>
      <c r="I91" s="3">
        <f t="shared" si="1"/>
        <v>0.020426114151680996</v>
      </c>
    </row>
    <row r="92" spans="1:9" ht="12.75">
      <c r="A92" s="4" t="s">
        <v>160</v>
      </c>
      <c r="B92" s="5" t="s">
        <v>307</v>
      </c>
      <c r="C92" s="8">
        <v>1382.254</v>
      </c>
      <c r="D92" s="2">
        <v>11.714</v>
      </c>
      <c r="E92" s="2">
        <v>0</v>
      </c>
      <c r="F92" s="2">
        <v>0</v>
      </c>
      <c r="G92" s="2">
        <v>0</v>
      </c>
      <c r="H92" s="2">
        <v>0</v>
      </c>
      <c r="I92" s="3">
        <f t="shared" si="1"/>
        <v>0.00840334928778853</v>
      </c>
    </row>
    <row r="93" spans="1:9" ht="12.75">
      <c r="A93" s="4" t="s">
        <v>160</v>
      </c>
      <c r="B93" s="5" t="s">
        <v>531</v>
      </c>
      <c r="C93" s="8">
        <v>300.22</v>
      </c>
      <c r="D93" s="2">
        <v>37.85</v>
      </c>
      <c r="E93" s="2">
        <v>0</v>
      </c>
      <c r="F93" s="2">
        <v>0.106</v>
      </c>
      <c r="G93" s="2">
        <v>0</v>
      </c>
      <c r="H93" s="2">
        <v>0</v>
      </c>
      <c r="I93" s="3">
        <f t="shared" si="1"/>
        <v>0.1122374148372445</v>
      </c>
    </row>
    <row r="94" spans="1:9" ht="12.75">
      <c r="A94" s="4" t="s">
        <v>160</v>
      </c>
      <c r="B94" s="5" t="s">
        <v>308</v>
      </c>
      <c r="C94" s="8">
        <v>1884.22</v>
      </c>
      <c r="D94" s="2">
        <v>0</v>
      </c>
      <c r="E94" s="2">
        <v>0</v>
      </c>
      <c r="F94" s="2">
        <v>0</v>
      </c>
      <c r="G94" s="2">
        <v>0</v>
      </c>
      <c r="H94" s="2">
        <v>0</v>
      </c>
      <c r="I94" s="3">
        <f t="shared" si="1"/>
        <v>0</v>
      </c>
    </row>
    <row r="95" spans="1:9" ht="12.75">
      <c r="A95" s="4" t="s">
        <v>160</v>
      </c>
      <c r="B95" s="5" t="s">
        <v>159</v>
      </c>
      <c r="C95" s="8">
        <v>3671.8</v>
      </c>
      <c r="D95" s="2">
        <v>466.02</v>
      </c>
      <c r="E95" s="2">
        <v>0</v>
      </c>
      <c r="F95" s="2">
        <v>19.19</v>
      </c>
      <c r="G95" s="2">
        <v>0</v>
      </c>
      <c r="H95" s="2">
        <v>0</v>
      </c>
      <c r="I95" s="3">
        <f t="shared" si="1"/>
        <v>0.11672091238654708</v>
      </c>
    </row>
    <row r="96" spans="1:9" ht="12.75">
      <c r="A96" s="4" t="s">
        <v>160</v>
      </c>
      <c r="B96" s="5" t="s">
        <v>527</v>
      </c>
      <c r="C96" s="8">
        <v>479.48</v>
      </c>
      <c r="D96" s="2">
        <v>25.03</v>
      </c>
      <c r="E96" s="2">
        <v>0</v>
      </c>
      <c r="F96" s="2">
        <v>0.308</v>
      </c>
      <c r="G96" s="2">
        <v>0</v>
      </c>
      <c r="H96" s="2">
        <v>0</v>
      </c>
      <c r="I96" s="3">
        <f t="shared" si="1"/>
        <v>0.050192346548657146</v>
      </c>
    </row>
    <row r="97" spans="1:9" ht="12.75">
      <c r="A97" s="4" t="s">
        <v>160</v>
      </c>
      <c r="B97" s="5" t="s">
        <v>444</v>
      </c>
      <c r="C97" s="8">
        <v>2786.85</v>
      </c>
      <c r="D97" s="2">
        <v>469.51</v>
      </c>
      <c r="E97" s="2">
        <v>0</v>
      </c>
      <c r="F97" s="2">
        <v>0</v>
      </c>
      <c r="G97" s="2">
        <v>0</v>
      </c>
      <c r="H97" s="2">
        <v>0</v>
      </c>
      <c r="I97" s="3">
        <f t="shared" si="1"/>
        <v>0.14418246139861687</v>
      </c>
    </row>
    <row r="98" spans="1:9" ht="12.75">
      <c r="A98" s="4" t="s">
        <v>160</v>
      </c>
      <c r="B98" s="5" t="s">
        <v>445</v>
      </c>
      <c r="C98" s="8">
        <v>383.94</v>
      </c>
      <c r="D98" s="2">
        <v>124.14999999999998</v>
      </c>
      <c r="E98" s="2">
        <v>0</v>
      </c>
      <c r="F98" s="2">
        <v>0</v>
      </c>
      <c r="G98" s="2">
        <v>0</v>
      </c>
      <c r="H98" s="2">
        <v>0</v>
      </c>
      <c r="I98" s="3">
        <f t="shared" si="1"/>
        <v>0.24434647404987303</v>
      </c>
    </row>
    <row r="99" spans="1:9" ht="12.75">
      <c r="A99" s="4" t="s">
        <v>160</v>
      </c>
      <c r="B99" s="5" t="s">
        <v>525</v>
      </c>
      <c r="C99" s="8">
        <v>1886.24</v>
      </c>
      <c r="D99" s="2">
        <v>319.96</v>
      </c>
      <c r="E99" s="2">
        <v>0</v>
      </c>
      <c r="F99" s="2">
        <v>0.049</v>
      </c>
      <c r="G99" s="2">
        <v>0</v>
      </c>
      <c r="H99" s="2">
        <v>0</v>
      </c>
      <c r="I99" s="3">
        <f t="shared" si="1"/>
        <v>0.14504663798147896</v>
      </c>
    </row>
    <row r="100" spans="1:9" ht="12.75">
      <c r="A100" s="4" t="s">
        <v>160</v>
      </c>
      <c r="B100" s="5" t="s">
        <v>224</v>
      </c>
      <c r="C100" s="8">
        <v>494.03</v>
      </c>
      <c r="D100" s="2">
        <v>46.49999999999999</v>
      </c>
      <c r="E100" s="2">
        <v>0</v>
      </c>
      <c r="F100" s="2">
        <v>0</v>
      </c>
      <c r="G100" s="2">
        <v>0</v>
      </c>
      <c r="H100" s="2">
        <v>0</v>
      </c>
      <c r="I100" s="3">
        <f t="shared" si="1"/>
        <v>0.08602667752021163</v>
      </c>
    </row>
    <row r="101" spans="1:9" ht="12.75">
      <c r="A101" s="4" t="s">
        <v>160</v>
      </c>
      <c r="B101" s="5" t="s">
        <v>406</v>
      </c>
      <c r="C101" s="8">
        <v>9635</v>
      </c>
      <c r="D101" s="2">
        <v>2547.4</v>
      </c>
      <c r="E101" s="2">
        <v>0</v>
      </c>
      <c r="F101" s="2">
        <v>0</v>
      </c>
      <c r="G101" s="2">
        <v>0</v>
      </c>
      <c r="H101" s="2">
        <v>27.626</v>
      </c>
      <c r="I101" s="3">
        <f t="shared" si="1"/>
        <v>0.21089439121587458</v>
      </c>
    </row>
    <row r="102" spans="1:9" ht="12.75">
      <c r="A102" s="4" t="s">
        <v>160</v>
      </c>
      <c r="B102" s="5" t="s">
        <v>309</v>
      </c>
      <c r="C102" s="8">
        <v>22137.763</v>
      </c>
      <c r="D102" s="2">
        <v>2438.44</v>
      </c>
      <c r="E102" s="2">
        <v>0</v>
      </c>
      <c r="F102" s="2">
        <v>0</v>
      </c>
      <c r="G102" s="2">
        <v>0.76</v>
      </c>
      <c r="H102" s="2">
        <v>14.364</v>
      </c>
      <c r="I102" s="3">
        <f t="shared" si="1"/>
        <v>0.09974264503904162</v>
      </c>
    </row>
    <row r="103" spans="1:9" ht="12.75">
      <c r="A103" s="4" t="s">
        <v>160</v>
      </c>
      <c r="B103" s="5" t="s">
        <v>222</v>
      </c>
      <c r="C103" s="8">
        <v>1053.85</v>
      </c>
      <c r="D103" s="2">
        <v>115.55000000000001</v>
      </c>
      <c r="E103" s="2">
        <v>0</v>
      </c>
      <c r="F103" s="2">
        <v>5</v>
      </c>
      <c r="G103" s="2">
        <v>0</v>
      </c>
      <c r="H103" s="2">
        <v>0</v>
      </c>
      <c r="I103" s="3">
        <f t="shared" si="1"/>
        <v>0.1026481607629428</v>
      </c>
    </row>
    <row r="104" spans="1:9" ht="12.75">
      <c r="A104" s="4" t="s">
        <v>160</v>
      </c>
      <c r="B104" s="5" t="s">
        <v>471</v>
      </c>
      <c r="C104" s="8">
        <v>8367.73</v>
      </c>
      <c r="D104" s="2">
        <v>1975.1100000000001</v>
      </c>
      <c r="E104" s="2">
        <v>0</v>
      </c>
      <c r="F104" s="2">
        <v>0</v>
      </c>
      <c r="G104" s="2">
        <v>0</v>
      </c>
      <c r="H104" s="2">
        <v>427.51</v>
      </c>
      <c r="I104" s="3">
        <f t="shared" si="1"/>
        <v>0.22307724447209235</v>
      </c>
    </row>
    <row r="105" spans="1:9" ht="12.75">
      <c r="A105" s="4" t="s">
        <v>160</v>
      </c>
      <c r="B105" s="5" t="s">
        <v>221</v>
      </c>
      <c r="C105" s="8">
        <v>847.66</v>
      </c>
      <c r="D105" s="2">
        <v>100.52</v>
      </c>
      <c r="E105" s="2">
        <v>0</v>
      </c>
      <c r="F105" s="2">
        <v>0</v>
      </c>
      <c r="G105" s="2">
        <v>0</v>
      </c>
      <c r="H105" s="2">
        <v>0</v>
      </c>
      <c r="I105" s="3">
        <f t="shared" si="1"/>
        <v>0.10601362610474804</v>
      </c>
    </row>
    <row r="106" spans="1:9" ht="12.75">
      <c r="A106" s="4" t="s">
        <v>160</v>
      </c>
      <c r="B106" s="5" t="s">
        <v>395</v>
      </c>
      <c r="C106" s="8">
        <v>418.41</v>
      </c>
      <c r="D106" s="2">
        <v>46.89999999999999</v>
      </c>
      <c r="E106" s="2">
        <v>0</v>
      </c>
      <c r="F106" s="2">
        <v>0</v>
      </c>
      <c r="G106" s="2">
        <v>0</v>
      </c>
      <c r="H106" s="2">
        <v>0</v>
      </c>
      <c r="I106" s="3">
        <f t="shared" si="1"/>
        <v>0.10079301970729189</v>
      </c>
    </row>
    <row r="107" spans="1:9" ht="12.75">
      <c r="A107" s="4" t="s">
        <v>160</v>
      </c>
      <c r="B107" s="5" t="s">
        <v>530</v>
      </c>
      <c r="C107" s="8">
        <v>306.21</v>
      </c>
      <c r="D107" s="2">
        <v>29.6</v>
      </c>
      <c r="E107" s="2">
        <v>0</v>
      </c>
      <c r="F107" s="2">
        <v>0.274</v>
      </c>
      <c r="G107" s="2">
        <v>0</v>
      </c>
      <c r="H107" s="2">
        <v>0</v>
      </c>
      <c r="I107" s="3">
        <f t="shared" si="1"/>
        <v>0.08888849216267362</v>
      </c>
    </row>
    <row r="108" spans="1:9" ht="12.75">
      <c r="A108" s="4" t="s">
        <v>160</v>
      </c>
      <c r="B108" s="5" t="s">
        <v>310</v>
      </c>
      <c r="C108" s="8">
        <v>588.393</v>
      </c>
      <c r="D108" s="2">
        <v>12.181999999999999</v>
      </c>
      <c r="E108" s="2">
        <v>0</v>
      </c>
      <c r="F108" s="2">
        <v>0</v>
      </c>
      <c r="G108" s="2">
        <v>0</v>
      </c>
      <c r="H108" s="2">
        <v>0</v>
      </c>
      <c r="I108" s="3">
        <f t="shared" si="1"/>
        <v>0.020283894601007366</v>
      </c>
    </row>
    <row r="109" spans="1:9" ht="12.75">
      <c r="A109" s="4" t="s">
        <v>160</v>
      </c>
      <c r="B109" s="5" t="s">
        <v>398</v>
      </c>
      <c r="C109" s="8">
        <v>2300.33</v>
      </c>
      <c r="D109" s="2">
        <v>127.10000000000001</v>
      </c>
      <c r="E109" s="2">
        <v>0</v>
      </c>
      <c r="F109" s="2">
        <v>0</v>
      </c>
      <c r="G109" s="2">
        <v>0</v>
      </c>
      <c r="H109" s="2">
        <v>0</v>
      </c>
      <c r="I109" s="3">
        <f t="shared" si="1"/>
        <v>0.052359903272184996</v>
      </c>
    </row>
    <row r="110" spans="1:9" ht="12.75">
      <c r="A110" s="4" t="s">
        <v>160</v>
      </c>
      <c r="B110" s="5" t="s">
        <v>532</v>
      </c>
      <c r="C110" s="8">
        <v>458.15</v>
      </c>
      <c r="D110" s="2">
        <v>27.78</v>
      </c>
      <c r="E110" s="2">
        <v>0</v>
      </c>
      <c r="F110" s="2">
        <v>0.153</v>
      </c>
      <c r="G110" s="2">
        <v>0</v>
      </c>
      <c r="H110" s="2">
        <v>0</v>
      </c>
      <c r="I110" s="3">
        <f t="shared" si="1"/>
        <v>0.0574654945760292</v>
      </c>
    </row>
    <row r="111" spans="1:9" ht="12.75">
      <c r="A111" s="4" t="s">
        <v>160</v>
      </c>
      <c r="B111" s="5" t="s">
        <v>446</v>
      </c>
      <c r="C111" s="8">
        <v>7026.83</v>
      </c>
      <c r="D111" s="2">
        <v>1312.19</v>
      </c>
      <c r="E111" s="2">
        <v>0</v>
      </c>
      <c r="F111" s="2">
        <v>0</v>
      </c>
      <c r="G111" s="2">
        <v>0</v>
      </c>
      <c r="H111" s="2">
        <v>215.449</v>
      </c>
      <c r="I111" s="3">
        <f t="shared" si="1"/>
        <v>0.17857788718388015</v>
      </c>
    </row>
    <row r="112" spans="1:9" ht="12.75">
      <c r="A112" s="4" t="s">
        <v>160</v>
      </c>
      <c r="B112" s="5" t="s">
        <v>401</v>
      </c>
      <c r="C112" s="8">
        <v>897.17</v>
      </c>
      <c r="D112" s="2">
        <v>74.2</v>
      </c>
      <c r="E112" s="2">
        <v>0</v>
      </c>
      <c r="F112" s="2">
        <v>0</v>
      </c>
      <c r="G112" s="2">
        <v>0</v>
      </c>
      <c r="H112" s="2">
        <v>0</v>
      </c>
      <c r="I112" s="3">
        <f t="shared" si="1"/>
        <v>0.07638695862544653</v>
      </c>
    </row>
    <row r="113" spans="1:9" ht="12.75">
      <c r="A113" s="4" t="s">
        <v>160</v>
      </c>
      <c r="B113" s="5" t="s">
        <v>372</v>
      </c>
      <c r="C113" s="8">
        <v>480.38</v>
      </c>
      <c r="D113" s="2">
        <v>36.4</v>
      </c>
      <c r="E113" s="2">
        <v>0</v>
      </c>
      <c r="F113" s="2">
        <v>0</v>
      </c>
      <c r="G113" s="2">
        <v>0</v>
      </c>
      <c r="H113" s="2">
        <v>0</v>
      </c>
      <c r="I113" s="3">
        <f t="shared" si="1"/>
        <v>0.07043616239018538</v>
      </c>
    </row>
    <row r="114" spans="1:9" ht="12.75">
      <c r="A114" s="4" t="s">
        <v>160</v>
      </c>
      <c r="B114" s="5" t="s">
        <v>286</v>
      </c>
      <c r="C114" s="8">
        <v>2625.13</v>
      </c>
      <c r="D114" s="2">
        <v>224.88</v>
      </c>
      <c r="E114" s="2">
        <v>0</v>
      </c>
      <c r="F114" s="2">
        <v>0</v>
      </c>
      <c r="G114" s="2">
        <v>0</v>
      </c>
      <c r="H114" s="2">
        <v>0</v>
      </c>
      <c r="I114" s="3">
        <f t="shared" si="1"/>
        <v>0.07890498629829368</v>
      </c>
    </row>
    <row r="115" spans="1:9" ht="12.75">
      <c r="A115" s="4" t="s">
        <v>160</v>
      </c>
      <c r="B115" s="5" t="s">
        <v>396</v>
      </c>
      <c r="C115" s="8">
        <v>2007.65</v>
      </c>
      <c r="D115" s="2">
        <v>160.50000000000003</v>
      </c>
      <c r="E115" s="2">
        <v>0</v>
      </c>
      <c r="F115" s="2">
        <v>0</v>
      </c>
      <c r="G115" s="2">
        <v>0</v>
      </c>
      <c r="H115" s="2">
        <v>0</v>
      </c>
      <c r="I115" s="3">
        <f t="shared" si="1"/>
        <v>0.0740262435717086</v>
      </c>
    </row>
    <row r="116" spans="1:9" ht="12.75">
      <c r="A116" s="4" t="s">
        <v>160</v>
      </c>
      <c r="B116" s="5" t="s">
        <v>474</v>
      </c>
      <c r="C116" s="8">
        <v>873.3</v>
      </c>
      <c r="D116" s="2">
        <v>61.68000000000001</v>
      </c>
      <c r="E116" s="2">
        <v>0</v>
      </c>
      <c r="F116" s="2">
        <v>0</v>
      </c>
      <c r="G116" s="2">
        <v>0</v>
      </c>
      <c r="H116" s="2">
        <v>0</v>
      </c>
      <c r="I116" s="3">
        <f t="shared" si="1"/>
        <v>0.06596932554707054</v>
      </c>
    </row>
    <row r="117" spans="1:9" ht="12.75">
      <c r="A117" s="4" t="s">
        <v>39</v>
      </c>
      <c r="B117" s="4" t="s">
        <v>508</v>
      </c>
      <c r="C117" s="7">
        <v>302.76</v>
      </c>
      <c r="D117" s="2">
        <v>52.32</v>
      </c>
      <c r="E117" s="2">
        <v>0</v>
      </c>
      <c r="F117" s="2">
        <v>0</v>
      </c>
      <c r="G117" s="2">
        <v>0</v>
      </c>
      <c r="H117" s="2">
        <v>0</v>
      </c>
      <c r="I117" s="3">
        <f t="shared" si="1"/>
        <v>0.14734707671510647</v>
      </c>
    </row>
    <row r="118" spans="1:9" ht="12.75">
      <c r="A118" s="4" t="s">
        <v>39</v>
      </c>
      <c r="B118" s="5" t="s">
        <v>312</v>
      </c>
      <c r="C118" s="8">
        <v>234.64</v>
      </c>
      <c r="D118" s="2">
        <v>1.15</v>
      </c>
      <c r="E118" s="2">
        <v>0</v>
      </c>
      <c r="F118" s="2">
        <v>0</v>
      </c>
      <c r="G118" s="2">
        <v>0</v>
      </c>
      <c r="H118" s="2">
        <v>0</v>
      </c>
      <c r="I118" s="3">
        <f t="shared" si="1"/>
        <v>0.004877221256202553</v>
      </c>
    </row>
    <row r="119" spans="1:9" ht="12.75">
      <c r="A119" s="4" t="s">
        <v>39</v>
      </c>
      <c r="B119" s="5" t="s">
        <v>564</v>
      </c>
      <c r="C119" s="8">
        <v>134.6</v>
      </c>
      <c r="D119" s="2">
        <v>0</v>
      </c>
      <c r="E119" s="2">
        <v>0</v>
      </c>
      <c r="F119" s="2">
        <v>0</v>
      </c>
      <c r="G119" s="2">
        <v>0</v>
      </c>
      <c r="H119" s="2">
        <v>0</v>
      </c>
      <c r="I119" s="3">
        <f t="shared" si="1"/>
        <v>0</v>
      </c>
    </row>
    <row r="120" spans="1:9" ht="12.75">
      <c r="A120" s="4" t="s">
        <v>39</v>
      </c>
      <c r="B120" s="5" t="s">
        <v>99</v>
      </c>
      <c r="C120" s="8">
        <v>472.64</v>
      </c>
      <c r="D120" s="2">
        <v>0</v>
      </c>
      <c r="E120" s="2">
        <v>0</v>
      </c>
      <c r="F120" s="2">
        <v>0</v>
      </c>
      <c r="G120" s="2">
        <v>0</v>
      </c>
      <c r="H120" s="2">
        <v>0</v>
      </c>
      <c r="I120" s="3">
        <f t="shared" si="1"/>
        <v>0</v>
      </c>
    </row>
    <row r="121" spans="1:9" ht="12.75">
      <c r="A121" s="4" t="s">
        <v>39</v>
      </c>
      <c r="B121" s="5" t="s">
        <v>38</v>
      </c>
      <c r="C121" s="8">
        <v>2277.91</v>
      </c>
      <c r="D121" s="2">
        <v>132.06799999999998</v>
      </c>
      <c r="E121" s="2">
        <v>0</v>
      </c>
      <c r="F121" s="2">
        <v>0</v>
      </c>
      <c r="G121" s="2">
        <v>0</v>
      </c>
      <c r="H121" s="2">
        <v>0</v>
      </c>
      <c r="I121" s="3">
        <f t="shared" si="1"/>
        <v>0.054800500253529276</v>
      </c>
    </row>
    <row r="122" spans="1:9" ht="12.75">
      <c r="A122" s="4" t="s">
        <v>39</v>
      </c>
      <c r="B122" s="5" t="s">
        <v>40</v>
      </c>
      <c r="C122" s="8">
        <v>333.45</v>
      </c>
      <c r="D122" s="2">
        <v>15</v>
      </c>
      <c r="E122" s="2">
        <v>0</v>
      </c>
      <c r="F122" s="2">
        <v>0</v>
      </c>
      <c r="G122" s="2">
        <v>0</v>
      </c>
      <c r="H122" s="2">
        <v>0</v>
      </c>
      <c r="I122" s="3">
        <f t="shared" si="1"/>
        <v>0.04304778303917348</v>
      </c>
    </row>
    <row r="123" spans="1:9" ht="12.75">
      <c r="A123" s="4" t="s">
        <v>39</v>
      </c>
      <c r="B123" s="5" t="s">
        <v>466</v>
      </c>
      <c r="C123" s="8">
        <v>1085</v>
      </c>
      <c r="D123" s="2">
        <v>0</v>
      </c>
      <c r="E123" s="2">
        <v>0</v>
      </c>
      <c r="F123" s="2">
        <v>0</v>
      </c>
      <c r="G123" s="2">
        <v>0</v>
      </c>
      <c r="H123" s="2">
        <v>0</v>
      </c>
      <c r="I123" s="3">
        <f t="shared" si="1"/>
        <v>0</v>
      </c>
    </row>
    <row r="124" spans="1:9" ht="12.75">
      <c r="A124" s="4" t="s">
        <v>39</v>
      </c>
      <c r="B124" s="5" t="s">
        <v>553</v>
      </c>
      <c r="C124" s="8">
        <v>177.345</v>
      </c>
      <c r="D124" s="2">
        <v>2.369</v>
      </c>
      <c r="E124" s="2">
        <v>0</v>
      </c>
      <c r="F124" s="2">
        <v>0</v>
      </c>
      <c r="G124" s="2">
        <v>0</v>
      </c>
      <c r="H124" s="2">
        <v>0</v>
      </c>
      <c r="I124" s="3">
        <f t="shared" si="1"/>
        <v>0.013182055933316271</v>
      </c>
    </row>
    <row r="125" spans="1:9" ht="12.75">
      <c r="A125" s="4" t="s">
        <v>39</v>
      </c>
      <c r="B125" s="5" t="s">
        <v>98</v>
      </c>
      <c r="C125" s="8">
        <v>13762.34</v>
      </c>
      <c r="D125" s="2">
        <v>1040.8400000000001</v>
      </c>
      <c r="E125" s="2">
        <v>0</v>
      </c>
      <c r="F125" s="2">
        <v>0.862</v>
      </c>
      <c r="G125" s="2">
        <v>0</v>
      </c>
      <c r="H125" s="2">
        <v>44.9888</v>
      </c>
      <c r="I125" s="3">
        <f t="shared" si="1"/>
        <v>0.07318260798543164</v>
      </c>
    </row>
    <row r="126" spans="1:9" ht="12.75">
      <c r="A126" s="4" t="s">
        <v>39</v>
      </c>
      <c r="B126" s="5" t="s">
        <v>538</v>
      </c>
      <c r="C126" s="8">
        <v>175</v>
      </c>
      <c r="D126" s="2">
        <v>0</v>
      </c>
      <c r="E126" s="2">
        <v>0</v>
      </c>
      <c r="F126" s="2">
        <v>0</v>
      </c>
      <c r="G126" s="2">
        <v>0</v>
      </c>
      <c r="H126" s="2">
        <v>0</v>
      </c>
      <c r="I126" s="3">
        <f t="shared" si="1"/>
        <v>0</v>
      </c>
    </row>
    <row r="127" spans="1:9" ht="12.75">
      <c r="A127" s="4" t="s">
        <v>39</v>
      </c>
      <c r="B127" s="5" t="s">
        <v>313</v>
      </c>
      <c r="C127" s="8">
        <v>199.51</v>
      </c>
      <c r="D127" s="2">
        <v>15.98</v>
      </c>
      <c r="E127" s="2">
        <v>0</v>
      </c>
      <c r="F127" s="2">
        <v>0</v>
      </c>
      <c r="G127" s="2">
        <v>0</v>
      </c>
      <c r="H127" s="2">
        <v>0</v>
      </c>
      <c r="I127" s="3">
        <f t="shared" si="1"/>
        <v>0.07415657339087661</v>
      </c>
    </row>
    <row r="128" spans="1:9" ht="12.75">
      <c r="A128" s="4" t="s">
        <v>39</v>
      </c>
      <c r="B128" s="5" t="s">
        <v>272</v>
      </c>
      <c r="C128" s="8">
        <v>338.39</v>
      </c>
      <c r="D128" s="2">
        <v>1.7999999999999998</v>
      </c>
      <c r="E128" s="2">
        <v>0</v>
      </c>
      <c r="F128" s="2">
        <v>0.569</v>
      </c>
      <c r="G128" s="2">
        <v>0</v>
      </c>
      <c r="H128" s="2">
        <v>0</v>
      </c>
      <c r="I128" s="3">
        <f t="shared" si="1"/>
        <v>0.006952127456648246</v>
      </c>
    </row>
    <row r="129" spans="1:9" ht="12.75">
      <c r="A129" s="4" t="s">
        <v>39</v>
      </c>
      <c r="B129" s="5" t="s">
        <v>87</v>
      </c>
      <c r="C129" s="8">
        <v>7697.08</v>
      </c>
      <c r="D129" s="2">
        <v>67</v>
      </c>
      <c r="E129" s="2">
        <v>0</v>
      </c>
      <c r="F129" s="2">
        <v>0</v>
      </c>
      <c r="G129" s="2">
        <v>0</v>
      </c>
      <c r="H129" s="2">
        <v>0</v>
      </c>
      <c r="I129" s="3">
        <f t="shared" si="1"/>
        <v>0.008629483467455255</v>
      </c>
    </row>
    <row r="130" spans="1:9" ht="12.75">
      <c r="A130" s="4" t="s">
        <v>39</v>
      </c>
      <c r="B130" s="5" t="s">
        <v>552</v>
      </c>
      <c r="C130" s="8">
        <v>1142.714</v>
      </c>
      <c r="D130" s="2">
        <v>15.265</v>
      </c>
      <c r="E130" s="2">
        <v>0</v>
      </c>
      <c r="F130" s="2">
        <v>0</v>
      </c>
      <c r="G130" s="2">
        <v>0.4</v>
      </c>
      <c r="H130" s="2">
        <v>3.881</v>
      </c>
      <c r="I130" s="3">
        <f aca="true" t="shared" si="2" ref="I130:I193">(D130+F130+H130)/(C130+D130+E130+F130+G130+H130)</f>
        <v>0.016473078312942025</v>
      </c>
    </row>
    <row r="131" spans="1:9" ht="12.75">
      <c r="A131" s="4" t="s">
        <v>39</v>
      </c>
      <c r="B131" s="5" t="s">
        <v>485</v>
      </c>
      <c r="C131" s="8">
        <v>91.3</v>
      </c>
      <c r="D131" s="2">
        <v>7.9399999999999995</v>
      </c>
      <c r="E131" s="2">
        <v>0</v>
      </c>
      <c r="F131" s="2">
        <v>0</v>
      </c>
      <c r="G131" s="2">
        <v>0</v>
      </c>
      <c r="H131" s="2">
        <v>0</v>
      </c>
      <c r="I131" s="3">
        <f t="shared" si="2"/>
        <v>0.0800080612656187</v>
      </c>
    </row>
    <row r="132" spans="1:9" ht="12.75">
      <c r="A132" s="4" t="s">
        <v>39</v>
      </c>
      <c r="B132" s="5" t="s">
        <v>549</v>
      </c>
      <c r="C132" s="8">
        <v>625.08</v>
      </c>
      <c r="D132" s="2">
        <v>0</v>
      </c>
      <c r="E132" s="2">
        <v>0</v>
      </c>
      <c r="F132" s="2">
        <v>0</v>
      </c>
      <c r="G132" s="2">
        <v>0</v>
      </c>
      <c r="H132" s="2">
        <v>0</v>
      </c>
      <c r="I132" s="3">
        <f t="shared" si="2"/>
        <v>0</v>
      </c>
    </row>
    <row r="133" spans="1:9" ht="12.75">
      <c r="A133" s="4" t="s">
        <v>39</v>
      </c>
      <c r="B133" s="5" t="s">
        <v>554</v>
      </c>
      <c r="C133" s="8">
        <v>111.662</v>
      </c>
      <c r="D133" s="2">
        <v>1.491</v>
      </c>
      <c r="E133" s="2">
        <v>0</v>
      </c>
      <c r="F133" s="2">
        <v>0.005</v>
      </c>
      <c r="G133" s="2">
        <v>0</v>
      </c>
      <c r="H133" s="2">
        <v>0</v>
      </c>
      <c r="I133" s="3">
        <f t="shared" si="2"/>
        <v>0.013220452818183424</v>
      </c>
    </row>
    <row r="134" spans="1:9" ht="12.75">
      <c r="A134" s="4" t="s">
        <v>39</v>
      </c>
      <c r="B134" s="5" t="s">
        <v>573</v>
      </c>
      <c r="C134" s="8">
        <v>185.5</v>
      </c>
      <c r="D134" s="2">
        <v>0</v>
      </c>
      <c r="E134" s="2">
        <v>0</v>
      </c>
      <c r="F134" s="2">
        <v>0</v>
      </c>
      <c r="G134" s="2">
        <v>0</v>
      </c>
      <c r="H134" s="2">
        <v>0</v>
      </c>
      <c r="I134" s="3">
        <f t="shared" si="2"/>
        <v>0</v>
      </c>
    </row>
    <row r="135" spans="1:9" ht="12.75">
      <c r="A135" s="4" t="s">
        <v>39</v>
      </c>
      <c r="B135" s="5" t="s">
        <v>507</v>
      </c>
      <c r="C135" s="8">
        <v>1147.8</v>
      </c>
      <c r="D135" s="2">
        <v>33.2</v>
      </c>
      <c r="E135" s="2">
        <v>0</v>
      </c>
      <c r="F135" s="2">
        <v>0</v>
      </c>
      <c r="G135" s="2">
        <v>0</v>
      </c>
      <c r="H135" s="2">
        <v>0</v>
      </c>
      <c r="I135" s="3">
        <f t="shared" si="2"/>
        <v>0.028111769686706183</v>
      </c>
    </row>
    <row r="136" spans="1:9" ht="12.75">
      <c r="A136" s="4" t="s">
        <v>39</v>
      </c>
      <c r="B136" s="5" t="s">
        <v>314</v>
      </c>
      <c r="C136" s="8">
        <v>250.07</v>
      </c>
      <c r="D136" s="2">
        <v>0.05</v>
      </c>
      <c r="E136" s="2">
        <v>0</v>
      </c>
      <c r="F136" s="2">
        <v>0</v>
      </c>
      <c r="G136" s="2">
        <v>0</v>
      </c>
      <c r="H136" s="2">
        <v>0</v>
      </c>
      <c r="I136" s="3">
        <f t="shared" si="2"/>
        <v>0.00019990404605789222</v>
      </c>
    </row>
    <row r="137" spans="1:9" ht="12.75">
      <c r="A137" s="4" t="s">
        <v>39</v>
      </c>
      <c r="B137" s="5" t="s">
        <v>502</v>
      </c>
      <c r="C137" s="8">
        <v>282</v>
      </c>
      <c r="D137" s="2">
        <v>44.53999999999999</v>
      </c>
      <c r="E137" s="2">
        <v>0</v>
      </c>
      <c r="F137" s="2">
        <v>0</v>
      </c>
      <c r="G137" s="2">
        <v>0</v>
      </c>
      <c r="H137" s="2">
        <v>0</v>
      </c>
      <c r="I137" s="3">
        <f t="shared" si="2"/>
        <v>0.1363998285049305</v>
      </c>
    </row>
    <row r="138" spans="1:9" ht="12.75">
      <c r="A138" s="4" t="s">
        <v>39</v>
      </c>
      <c r="B138" s="5" t="s">
        <v>555</v>
      </c>
      <c r="C138" s="8">
        <v>367.827</v>
      </c>
      <c r="D138" s="2">
        <v>4.914</v>
      </c>
      <c r="E138" s="2">
        <v>0</v>
      </c>
      <c r="F138" s="2">
        <v>0</v>
      </c>
      <c r="G138" s="2">
        <v>0</v>
      </c>
      <c r="H138" s="2">
        <v>0</v>
      </c>
      <c r="I138" s="3">
        <f t="shared" si="2"/>
        <v>0.01318341690342624</v>
      </c>
    </row>
    <row r="139" spans="1:9" ht="12.75">
      <c r="A139" s="4" t="s">
        <v>7</v>
      </c>
      <c r="B139" s="4" t="s">
        <v>248</v>
      </c>
      <c r="C139" s="7">
        <v>216.69</v>
      </c>
      <c r="D139" s="2">
        <v>21.6862</v>
      </c>
      <c r="E139" s="2">
        <v>0</v>
      </c>
      <c r="F139" s="2">
        <v>0</v>
      </c>
      <c r="G139" s="2">
        <v>0</v>
      </c>
      <c r="H139" s="2">
        <v>0</v>
      </c>
      <c r="I139" s="3">
        <f t="shared" si="2"/>
        <v>0.09097468623125966</v>
      </c>
    </row>
    <row r="140" spans="1:9" ht="12.75">
      <c r="A140" s="4" t="s">
        <v>7</v>
      </c>
      <c r="B140" s="5" t="s">
        <v>283</v>
      </c>
      <c r="C140" s="8">
        <v>204.33</v>
      </c>
      <c r="D140" s="2">
        <v>15.136299999999999</v>
      </c>
      <c r="E140" s="2">
        <v>0</v>
      </c>
      <c r="F140" s="2">
        <v>0</v>
      </c>
      <c r="G140" s="2">
        <v>0</v>
      </c>
      <c r="H140" s="2">
        <v>0</v>
      </c>
      <c r="I140" s="3">
        <f t="shared" si="2"/>
        <v>0.0689686753729388</v>
      </c>
    </row>
    <row r="141" spans="1:9" ht="12.75">
      <c r="A141" s="4" t="s">
        <v>7</v>
      </c>
      <c r="B141" s="5" t="s">
        <v>429</v>
      </c>
      <c r="C141" s="8">
        <v>1405.9</v>
      </c>
      <c r="D141" s="2">
        <v>251.87499999999997</v>
      </c>
      <c r="E141" s="2">
        <v>0</v>
      </c>
      <c r="F141" s="2">
        <v>0</v>
      </c>
      <c r="G141" s="2">
        <v>0</v>
      </c>
      <c r="H141" s="2">
        <v>9.333</v>
      </c>
      <c r="I141" s="3">
        <f t="shared" si="2"/>
        <v>0.15668331025944326</v>
      </c>
    </row>
    <row r="142" spans="1:9" ht="12.75">
      <c r="A142" s="4" t="s">
        <v>7</v>
      </c>
      <c r="B142" s="5" t="s">
        <v>421</v>
      </c>
      <c r="C142" s="8">
        <v>250.59</v>
      </c>
      <c r="D142" s="2">
        <v>10.524</v>
      </c>
      <c r="E142" s="2">
        <v>0</v>
      </c>
      <c r="F142" s="2">
        <v>0</v>
      </c>
      <c r="G142" s="2">
        <v>0</v>
      </c>
      <c r="H142" s="2">
        <v>0</v>
      </c>
      <c r="I142" s="3">
        <f t="shared" si="2"/>
        <v>0.04030423493186884</v>
      </c>
    </row>
    <row r="143" spans="1:9" ht="12.75">
      <c r="A143" s="4" t="s">
        <v>7</v>
      </c>
      <c r="B143" s="5" t="s">
        <v>420</v>
      </c>
      <c r="C143" s="8">
        <v>323.62</v>
      </c>
      <c r="D143" s="2">
        <v>10.1569</v>
      </c>
      <c r="E143" s="2">
        <v>0</v>
      </c>
      <c r="F143" s="2">
        <v>0</v>
      </c>
      <c r="G143" s="2">
        <v>0</v>
      </c>
      <c r="H143" s="2">
        <v>0</v>
      </c>
      <c r="I143" s="3">
        <f t="shared" si="2"/>
        <v>0.030430206524178275</v>
      </c>
    </row>
    <row r="144" spans="1:9" ht="12.75">
      <c r="A144" s="4" t="s">
        <v>7</v>
      </c>
      <c r="B144" s="5" t="s">
        <v>296</v>
      </c>
      <c r="C144" s="8">
        <v>150.6</v>
      </c>
      <c r="D144" s="2">
        <v>17.760000000000005</v>
      </c>
      <c r="E144" s="2">
        <v>0</v>
      </c>
      <c r="F144" s="2">
        <v>0</v>
      </c>
      <c r="G144" s="2">
        <v>0</v>
      </c>
      <c r="H144" s="2">
        <v>0</v>
      </c>
      <c r="I144" s="3">
        <f t="shared" si="2"/>
        <v>0.10548823948681399</v>
      </c>
    </row>
    <row r="145" spans="1:9" ht="12.75">
      <c r="A145" s="4" t="s">
        <v>7</v>
      </c>
      <c r="B145" s="5" t="s">
        <v>417</v>
      </c>
      <c r="C145" s="8">
        <v>164.51</v>
      </c>
      <c r="D145" s="2">
        <v>10.151499999999999</v>
      </c>
      <c r="E145" s="2">
        <v>0</v>
      </c>
      <c r="F145" s="2">
        <v>0</v>
      </c>
      <c r="G145" s="2">
        <v>0</v>
      </c>
      <c r="H145" s="2">
        <v>0</v>
      </c>
      <c r="I145" s="3">
        <f t="shared" si="2"/>
        <v>0.05812099403703735</v>
      </c>
    </row>
    <row r="146" spans="1:9" ht="12.75">
      <c r="A146" s="4" t="s">
        <v>7</v>
      </c>
      <c r="B146" s="5" t="s">
        <v>434</v>
      </c>
      <c r="C146" s="8">
        <v>280.73</v>
      </c>
      <c r="D146" s="2">
        <v>22.676000000000002</v>
      </c>
      <c r="E146" s="2">
        <v>0</v>
      </c>
      <c r="F146" s="2">
        <v>0</v>
      </c>
      <c r="G146" s="2">
        <v>0</v>
      </c>
      <c r="H146" s="2">
        <v>0</v>
      </c>
      <c r="I146" s="3">
        <f t="shared" si="2"/>
        <v>0.07473813965445641</v>
      </c>
    </row>
    <row r="147" spans="1:9" ht="12.75">
      <c r="A147" s="4" t="s">
        <v>7</v>
      </c>
      <c r="B147" s="5" t="s">
        <v>297</v>
      </c>
      <c r="C147" s="8">
        <v>157.04</v>
      </c>
      <c r="D147" s="2">
        <v>7.04</v>
      </c>
      <c r="E147" s="2">
        <v>0</v>
      </c>
      <c r="F147" s="2">
        <v>0.127</v>
      </c>
      <c r="G147" s="2">
        <v>0</v>
      </c>
      <c r="H147" s="2">
        <v>0</v>
      </c>
      <c r="I147" s="3">
        <f t="shared" si="2"/>
        <v>0.043646129580346756</v>
      </c>
    </row>
    <row r="148" spans="1:9" ht="12.75">
      <c r="A148" s="4" t="s">
        <v>7</v>
      </c>
      <c r="B148" s="5" t="s">
        <v>8</v>
      </c>
      <c r="C148" s="8">
        <v>500.82</v>
      </c>
      <c r="D148" s="2">
        <v>8.0509</v>
      </c>
      <c r="E148" s="2">
        <v>0</v>
      </c>
      <c r="F148" s="2">
        <v>0</v>
      </c>
      <c r="G148" s="2">
        <v>0</v>
      </c>
      <c r="H148" s="2">
        <v>0</v>
      </c>
      <c r="I148" s="3">
        <f t="shared" si="2"/>
        <v>0.01582110511723111</v>
      </c>
    </row>
    <row r="149" spans="1:9" ht="12.75">
      <c r="A149" s="4" t="s">
        <v>7</v>
      </c>
      <c r="B149" s="5" t="s">
        <v>247</v>
      </c>
      <c r="C149" s="8">
        <v>5795.66</v>
      </c>
      <c r="D149" s="2">
        <v>3606.2199999999993</v>
      </c>
      <c r="E149" s="2">
        <v>0</v>
      </c>
      <c r="F149" s="2">
        <v>0.387</v>
      </c>
      <c r="G149" s="2">
        <v>0</v>
      </c>
      <c r="H149" s="2">
        <v>669.624</v>
      </c>
      <c r="I149" s="3">
        <f t="shared" si="2"/>
        <v>0.4245708179327993</v>
      </c>
    </row>
    <row r="150" spans="1:9" ht="12.75">
      <c r="A150" s="4" t="s">
        <v>7</v>
      </c>
      <c r="B150" s="5" t="s">
        <v>249</v>
      </c>
      <c r="C150" s="8">
        <v>243.48</v>
      </c>
      <c r="D150" s="2">
        <v>36.59</v>
      </c>
      <c r="E150" s="2">
        <v>0</v>
      </c>
      <c r="F150" s="2">
        <v>0</v>
      </c>
      <c r="G150" s="2">
        <v>0</v>
      </c>
      <c r="H150" s="2">
        <v>0</v>
      </c>
      <c r="I150" s="3">
        <f t="shared" si="2"/>
        <v>0.13064590995108366</v>
      </c>
    </row>
    <row r="151" spans="1:9" ht="12.75">
      <c r="A151" s="4" t="s">
        <v>7</v>
      </c>
      <c r="B151" s="5" t="s">
        <v>6</v>
      </c>
      <c r="C151" s="8">
        <v>385.8</v>
      </c>
      <c r="D151" s="2">
        <v>19.1349</v>
      </c>
      <c r="E151" s="2">
        <v>0</v>
      </c>
      <c r="F151" s="2">
        <v>0</v>
      </c>
      <c r="G151" s="2">
        <v>0</v>
      </c>
      <c r="H151" s="2">
        <v>0</v>
      </c>
      <c r="I151" s="3">
        <f t="shared" si="2"/>
        <v>0.04725426235180025</v>
      </c>
    </row>
    <row r="152" spans="1:9" ht="12.75">
      <c r="A152" s="4" t="s">
        <v>7</v>
      </c>
      <c r="B152" s="5" t="s">
        <v>295</v>
      </c>
      <c r="C152" s="8">
        <v>3691.45</v>
      </c>
      <c r="D152" s="2">
        <v>725.24</v>
      </c>
      <c r="E152" s="2">
        <v>0</v>
      </c>
      <c r="F152" s="2">
        <v>1.993</v>
      </c>
      <c r="G152" s="2">
        <v>0</v>
      </c>
      <c r="H152" s="2">
        <v>385.672</v>
      </c>
      <c r="I152" s="3">
        <f t="shared" si="2"/>
        <v>0.231645038720078</v>
      </c>
    </row>
    <row r="153" spans="1:9" ht="12.75">
      <c r="A153" s="4" t="s">
        <v>7</v>
      </c>
      <c r="B153" s="5" t="s">
        <v>284</v>
      </c>
      <c r="C153" s="8">
        <v>243.97000000000003</v>
      </c>
      <c r="D153" s="2">
        <v>20.4403</v>
      </c>
      <c r="E153" s="2">
        <v>0</v>
      </c>
      <c r="F153" s="2">
        <v>0</v>
      </c>
      <c r="G153" s="2">
        <v>0</v>
      </c>
      <c r="H153" s="2">
        <v>0</v>
      </c>
      <c r="I153" s="3">
        <f t="shared" si="2"/>
        <v>0.07730523357070432</v>
      </c>
    </row>
    <row r="154" spans="1:9" ht="12.75">
      <c r="A154" s="4" t="s">
        <v>7</v>
      </c>
      <c r="B154" s="5" t="s">
        <v>250</v>
      </c>
      <c r="C154" s="8">
        <v>274.9</v>
      </c>
      <c r="D154" s="2">
        <v>9.589200000000002</v>
      </c>
      <c r="E154" s="2">
        <v>0</v>
      </c>
      <c r="F154" s="2">
        <v>0</v>
      </c>
      <c r="G154" s="2">
        <v>0</v>
      </c>
      <c r="H154" s="2">
        <v>0</v>
      </c>
      <c r="I154" s="3">
        <f t="shared" si="2"/>
        <v>0.03370672770706235</v>
      </c>
    </row>
    <row r="155" spans="1:9" ht="12.75">
      <c r="A155" s="4" t="s">
        <v>7</v>
      </c>
      <c r="B155" s="5" t="s">
        <v>251</v>
      </c>
      <c r="C155" s="8">
        <v>304.66</v>
      </c>
      <c r="D155" s="2">
        <v>38.004</v>
      </c>
      <c r="E155" s="2">
        <v>0</v>
      </c>
      <c r="F155" s="2">
        <v>0</v>
      </c>
      <c r="G155" s="2">
        <v>0</v>
      </c>
      <c r="H155" s="2">
        <v>0</v>
      </c>
      <c r="I155" s="3">
        <f t="shared" si="2"/>
        <v>0.11090747787920527</v>
      </c>
    </row>
    <row r="156" spans="1:9" ht="12.75">
      <c r="A156" s="4" t="s">
        <v>7</v>
      </c>
      <c r="B156" s="5" t="s">
        <v>422</v>
      </c>
      <c r="C156" s="8">
        <v>220.01</v>
      </c>
      <c r="D156" s="2">
        <v>16.0577</v>
      </c>
      <c r="E156" s="2">
        <v>0</v>
      </c>
      <c r="F156" s="2">
        <v>0</v>
      </c>
      <c r="G156" s="2">
        <v>0</v>
      </c>
      <c r="H156" s="2">
        <v>0</v>
      </c>
      <c r="I156" s="3">
        <f t="shared" si="2"/>
        <v>0.06802158872221825</v>
      </c>
    </row>
    <row r="157" spans="1:9" ht="12.75">
      <c r="A157" s="4" t="s">
        <v>7</v>
      </c>
      <c r="B157" s="5" t="s">
        <v>418</v>
      </c>
      <c r="C157" s="8">
        <v>334.25</v>
      </c>
      <c r="D157" s="2">
        <v>21.51158</v>
      </c>
      <c r="E157" s="2">
        <v>0</v>
      </c>
      <c r="F157" s="2">
        <v>0</v>
      </c>
      <c r="G157" s="2">
        <v>0</v>
      </c>
      <c r="H157" s="2">
        <v>0</v>
      </c>
      <c r="I157" s="3">
        <f t="shared" si="2"/>
        <v>0.06046628194084364</v>
      </c>
    </row>
    <row r="158" spans="1:9" ht="12.75">
      <c r="A158" s="4" t="s">
        <v>7</v>
      </c>
      <c r="B158" s="5" t="s">
        <v>440</v>
      </c>
      <c r="C158" s="8">
        <v>292.2</v>
      </c>
      <c r="D158" s="2">
        <v>16.092</v>
      </c>
      <c r="E158" s="2">
        <v>0</v>
      </c>
      <c r="F158" s="2">
        <v>0</v>
      </c>
      <c r="G158" s="2">
        <v>0</v>
      </c>
      <c r="H158" s="2">
        <v>0</v>
      </c>
      <c r="I158" s="3">
        <f t="shared" si="2"/>
        <v>0.052197267525592624</v>
      </c>
    </row>
    <row r="159" spans="1:9" ht="12.75">
      <c r="A159" s="4" t="s">
        <v>7</v>
      </c>
      <c r="B159" s="5" t="s">
        <v>423</v>
      </c>
      <c r="C159" s="8">
        <v>380.63</v>
      </c>
      <c r="D159" s="2">
        <v>17.74343</v>
      </c>
      <c r="E159" s="2">
        <v>0</v>
      </c>
      <c r="F159" s="2">
        <v>0</v>
      </c>
      <c r="G159" s="2">
        <v>0</v>
      </c>
      <c r="H159" s="2">
        <v>0</v>
      </c>
      <c r="I159" s="3">
        <f t="shared" si="2"/>
        <v>0.04453969231833559</v>
      </c>
    </row>
    <row r="160" spans="1:9" ht="12.75">
      <c r="A160" s="4" t="s">
        <v>7</v>
      </c>
      <c r="B160" s="5" t="s">
        <v>285</v>
      </c>
      <c r="C160" s="8">
        <v>350.28999999999996</v>
      </c>
      <c r="D160" s="2">
        <v>11.45959</v>
      </c>
      <c r="E160" s="2">
        <v>0</v>
      </c>
      <c r="F160" s="2">
        <v>0</v>
      </c>
      <c r="G160" s="2">
        <v>0</v>
      </c>
      <c r="H160" s="2">
        <v>0</v>
      </c>
      <c r="I160" s="3">
        <f t="shared" si="2"/>
        <v>0.031678239082454804</v>
      </c>
    </row>
    <row r="161" spans="1:9" ht="12.75">
      <c r="A161" s="4" t="s">
        <v>7</v>
      </c>
      <c r="B161" s="5" t="s">
        <v>299</v>
      </c>
      <c r="C161" s="8">
        <v>444.95</v>
      </c>
      <c r="D161" s="2">
        <v>54.760000000000005</v>
      </c>
      <c r="E161" s="2">
        <v>0</v>
      </c>
      <c r="F161" s="2">
        <v>1.385</v>
      </c>
      <c r="G161" s="2">
        <v>0</v>
      </c>
      <c r="H161" s="2">
        <v>0</v>
      </c>
      <c r="I161" s="3">
        <f t="shared" si="2"/>
        <v>0.11204462227721292</v>
      </c>
    </row>
    <row r="162" spans="1:9" ht="12.75">
      <c r="A162" s="4" t="s">
        <v>7</v>
      </c>
      <c r="B162" s="5" t="s">
        <v>298</v>
      </c>
      <c r="C162" s="8">
        <v>490.36</v>
      </c>
      <c r="D162" s="2">
        <v>16.5</v>
      </c>
      <c r="E162" s="2">
        <v>0</v>
      </c>
      <c r="F162" s="2">
        <v>0.436</v>
      </c>
      <c r="G162" s="2">
        <v>0</v>
      </c>
      <c r="H162" s="2">
        <v>0</v>
      </c>
      <c r="I162" s="3">
        <f t="shared" si="2"/>
        <v>0.03338484829369835</v>
      </c>
    </row>
    <row r="163" spans="1:9" ht="12.75">
      <c r="A163" s="4" t="s">
        <v>7</v>
      </c>
      <c r="B163" s="5" t="s">
        <v>419</v>
      </c>
      <c r="C163" s="8">
        <v>711.8</v>
      </c>
      <c r="D163" s="2">
        <v>16.7785</v>
      </c>
      <c r="E163" s="2">
        <v>0</v>
      </c>
      <c r="F163" s="2">
        <v>0</v>
      </c>
      <c r="G163" s="2">
        <v>0</v>
      </c>
      <c r="H163" s="2">
        <v>0</v>
      </c>
      <c r="I163" s="3">
        <f t="shared" si="2"/>
        <v>0.023029090207849948</v>
      </c>
    </row>
    <row r="164" spans="1:9" ht="12.75">
      <c r="A164" s="4" t="s">
        <v>4</v>
      </c>
      <c r="B164" s="4" t="s">
        <v>42</v>
      </c>
      <c r="C164" s="7">
        <v>793.215</v>
      </c>
      <c r="D164" s="2">
        <v>193.202</v>
      </c>
      <c r="E164" s="2">
        <v>0</v>
      </c>
      <c r="F164" s="2">
        <v>0</v>
      </c>
      <c r="G164" s="2">
        <v>0</v>
      </c>
      <c r="H164" s="2">
        <v>0</v>
      </c>
      <c r="I164" s="3">
        <f t="shared" si="2"/>
        <v>0.19586239896514354</v>
      </c>
    </row>
    <row r="165" spans="1:9" ht="12.75">
      <c r="A165" s="4" t="s">
        <v>4</v>
      </c>
      <c r="B165" s="5" t="s">
        <v>204</v>
      </c>
      <c r="C165" s="8">
        <v>251.18</v>
      </c>
      <c r="D165" s="2">
        <v>39.63</v>
      </c>
      <c r="E165" s="2">
        <v>0</v>
      </c>
      <c r="F165" s="2">
        <v>0</v>
      </c>
      <c r="G165" s="2">
        <v>0</v>
      </c>
      <c r="H165" s="2">
        <v>0</v>
      </c>
      <c r="I165" s="3">
        <f t="shared" si="2"/>
        <v>0.13627454351638527</v>
      </c>
    </row>
    <row r="166" spans="1:9" ht="12.75">
      <c r="A166" s="4" t="s">
        <v>4</v>
      </c>
      <c r="B166" s="5" t="s">
        <v>371</v>
      </c>
      <c r="C166" s="8">
        <v>280.92</v>
      </c>
      <c r="D166" s="2">
        <v>31.75</v>
      </c>
      <c r="E166" s="2">
        <v>0</v>
      </c>
      <c r="F166" s="2">
        <v>0</v>
      </c>
      <c r="G166" s="2">
        <v>0</v>
      </c>
      <c r="H166" s="2">
        <v>0</v>
      </c>
      <c r="I166" s="3">
        <f t="shared" si="2"/>
        <v>0.10154475965074998</v>
      </c>
    </row>
    <row r="167" spans="1:9" ht="12.75">
      <c r="A167" s="4" t="s">
        <v>4</v>
      </c>
      <c r="B167" s="5" t="s">
        <v>315</v>
      </c>
      <c r="C167" s="8">
        <v>853</v>
      </c>
      <c r="D167" s="2">
        <v>114.51099999999998</v>
      </c>
      <c r="E167" s="2">
        <v>0</v>
      </c>
      <c r="F167" s="2">
        <v>0</v>
      </c>
      <c r="G167" s="2">
        <v>0</v>
      </c>
      <c r="H167" s="2">
        <v>0</v>
      </c>
      <c r="I167" s="3">
        <f t="shared" si="2"/>
        <v>0.11835627708625533</v>
      </c>
    </row>
    <row r="168" spans="1:9" ht="12.75">
      <c r="A168" s="4" t="s">
        <v>4</v>
      </c>
      <c r="B168" s="5" t="s">
        <v>5</v>
      </c>
      <c r="C168" s="8">
        <v>645.96</v>
      </c>
      <c r="D168" s="2">
        <v>72.73899999999999</v>
      </c>
      <c r="E168" s="2">
        <v>0</v>
      </c>
      <c r="F168" s="2">
        <v>0</v>
      </c>
      <c r="G168" s="2">
        <v>0</v>
      </c>
      <c r="H168" s="2">
        <v>0</v>
      </c>
      <c r="I168" s="3">
        <f t="shared" si="2"/>
        <v>0.10120926841417614</v>
      </c>
    </row>
    <row r="169" spans="1:9" ht="12.75">
      <c r="A169" s="4" t="s">
        <v>4</v>
      </c>
      <c r="B169" s="5" t="s">
        <v>317</v>
      </c>
      <c r="C169" s="8">
        <v>701.01</v>
      </c>
      <c r="D169" s="2">
        <v>66.063</v>
      </c>
      <c r="E169" s="2">
        <v>0</v>
      </c>
      <c r="F169" s="2">
        <v>5.164</v>
      </c>
      <c r="G169" s="2">
        <v>0</v>
      </c>
      <c r="H169" s="2">
        <v>0</v>
      </c>
      <c r="I169" s="3">
        <f t="shared" si="2"/>
        <v>0.09223463781196706</v>
      </c>
    </row>
    <row r="170" spans="1:9" ht="12.75">
      <c r="A170" s="4" t="s">
        <v>4</v>
      </c>
      <c r="B170" s="5" t="s">
        <v>205</v>
      </c>
      <c r="C170" s="8">
        <v>148.48</v>
      </c>
      <c r="D170" s="2">
        <v>26.8</v>
      </c>
      <c r="E170" s="2">
        <v>0</v>
      </c>
      <c r="F170" s="2">
        <v>0</v>
      </c>
      <c r="G170" s="2">
        <v>0</v>
      </c>
      <c r="H170" s="2">
        <v>0</v>
      </c>
      <c r="I170" s="3">
        <f t="shared" si="2"/>
        <v>0.15289821999087175</v>
      </c>
    </row>
    <row r="171" spans="1:9" ht="12.75">
      <c r="A171" s="4" t="s">
        <v>4</v>
      </c>
      <c r="B171" s="5" t="s">
        <v>156</v>
      </c>
      <c r="C171" s="8">
        <v>1151.88</v>
      </c>
      <c r="D171" s="2">
        <v>153.94</v>
      </c>
      <c r="E171" s="2">
        <v>0</v>
      </c>
      <c r="F171" s="2">
        <v>0</v>
      </c>
      <c r="G171" s="2">
        <v>0</v>
      </c>
      <c r="H171" s="2">
        <v>0</v>
      </c>
      <c r="I171" s="3">
        <f t="shared" si="2"/>
        <v>0.11788761084988741</v>
      </c>
    </row>
    <row r="172" spans="1:9" ht="12.75">
      <c r="A172" s="4" t="s">
        <v>4</v>
      </c>
      <c r="B172" s="5" t="s">
        <v>356</v>
      </c>
      <c r="C172" s="8">
        <v>258.21</v>
      </c>
      <c r="D172" s="2">
        <v>24.355</v>
      </c>
      <c r="E172" s="2">
        <v>0</v>
      </c>
      <c r="F172" s="2">
        <v>0</v>
      </c>
      <c r="G172" s="2">
        <v>0</v>
      </c>
      <c r="H172" s="2">
        <v>0</v>
      </c>
      <c r="I172" s="3">
        <f t="shared" si="2"/>
        <v>0.08619255746465415</v>
      </c>
    </row>
    <row r="173" spans="1:9" ht="12.75">
      <c r="A173" s="4" t="s">
        <v>4</v>
      </c>
      <c r="B173" s="5" t="s">
        <v>370</v>
      </c>
      <c r="C173" s="8">
        <v>228.84</v>
      </c>
      <c r="D173" s="2">
        <v>50.53</v>
      </c>
      <c r="E173" s="2">
        <v>0</v>
      </c>
      <c r="F173" s="2">
        <v>0</v>
      </c>
      <c r="G173" s="2">
        <v>0</v>
      </c>
      <c r="H173" s="2">
        <v>0</v>
      </c>
      <c r="I173" s="3">
        <f t="shared" si="2"/>
        <v>0.1808712460178258</v>
      </c>
    </row>
    <row r="174" spans="1:9" ht="12.75">
      <c r="A174" s="4" t="s">
        <v>4</v>
      </c>
      <c r="B174" s="5" t="s">
        <v>199</v>
      </c>
      <c r="C174" s="8">
        <v>368.98</v>
      </c>
      <c r="D174" s="2">
        <v>67.34000000000002</v>
      </c>
      <c r="E174" s="2">
        <v>0</v>
      </c>
      <c r="F174" s="2">
        <v>0</v>
      </c>
      <c r="G174" s="2">
        <v>0</v>
      </c>
      <c r="H174" s="2">
        <v>0</v>
      </c>
      <c r="I174" s="3">
        <f t="shared" si="2"/>
        <v>0.15433626696002936</v>
      </c>
    </row>
    <row r="175" spans="1:9" ht="12.75">
      <c r="A175" s="4" t="s">
        <v>4</v>
      </c>
      <c r="B175" s="5" t="s">
        <v>403</v>
      </c>
      <c r="C175" s="8">
        <v>203.52</v>
      </c>
      <c r="D175" s="2">
        <v>14.04</v>
      </c>
      <c r="E175" s="2">
        <v>0</v>
      </c>
      <c r="F175" s="2">
        <v>0</v>
      </c>
      <c r="G175" s="2">
        <v>0</v>
      </c>
      <c r="H175" s="2">
        <v>0</v>
      </c>
      <c r="I175" s="3">
        <f t="shared" si="2"/>
        <v>0.06453392167677882</v>
      </c>
    </row>
    <row r="176" spans="1:9" ht="12.75">
      <c r="A176" s="4" t="s">
        <v>4</v>
      </c>
      <c r="B176" s="5" t="s">
        <v>3</v>
      </c>
      <c r="C176" s="8">
        <v>2367.06</v>
      </c>
      <c r="D176" s="2">
        <v>251.45300000000003</v>
      </c>
      <c r="E176" s="2">
        <v>0</v>
      </c>
      <c r="F176" s="2">
        <v>0</v>
      </c>
      <c r="G176" s="2">
        <v>0</v>
      </c>
      <c r="H176" s="2">
        <v>70.5332</v>
      </c>
      <c r="I176" s="3">
        <f t="shared" si="2"/>
        <v>0.11973992860368114</v>
      </c>
    </row>
    <row r="177" spans="1:9" ht="12.75">
      <c r="A177" s="4" t="s">
        <v>4</v>
      </c>
      <c r="B177" s="5" t="s">
        <v>318</v>
      </c>
      <c r="C177" s="8">
        <v>739.64</v>
      </c>
      <c r="D177" s="2">
        <v>100.47899999999998</v>
      </c>
      <c r="E177" s="2">
        <v>0</v>
      </c>
      <c r="F177" s="2">
        <v>0</v>
      </c>
      <c r="G177" s="2">
        <v>0</v>
      </c>
      <c r="H177" s="2">
        <v>0</v>
      </c>
      <c r="I177" s="3">
        <f t="shared" si="2"/>
        <v>0.1196009136800858</v>
      </c>
    </row>
    <row r="178" spans="1:9" ht="12.75">
      <c r="A178" s="4" t="s">
        <v>4</v>
      </c>
      <c r="B178" s="5" t="s">
        <v>404</v>
      </c>
      <c r="C178" s="8">
        <v>199.08</v>
      </c>
      <c r="D178" s="2">
        <v>23.540000000000003</v>
      </c>
      <c r="E178" s="2">
        <v>0</v>
      </c>
      <c r="F178" s="2">
        <v>0</v>
      </c>
      <c r="G178" s="2">
        <v>0</v>
      </c>
      <c r="H178" s="2">
        <v>0</v>
      </c>
      <c r="I178" s="3">
        <f t="shared" si="2"/>
        <v>0.10574072410385411</v>
      </c>
    </row>
    <row r="179" spans="1:9" ht="12.75">
      <c r="A179" s="4" t="s">
        <v>4</v>
      </c>
      <c r="B179" s="5" t="s">
        <v>223</v>
      </c>
      <c r="C179" s="8">
        <v>346.46</v>
      </c>
      <c r="D179" s="2">
        <v>46.01000000000001</v>
      </c>
      <c r="E179" s="2">
        <v>0</v>
      </c>
      <c r="F179" s="2">
        <v>0</v>
      </c>
      <c r="G179" s="2">
        <v>0</v>
      </c>
      <c r="H179" s="2">
        <v>0</v>
      </c>
      <c r="I179" s="3">
        <f t="shared" si="2"/>
        <v>0.1172318903355671</v>
      </c>
    </row>
    <row r="180" spans="1:9" ht="12.75">
      <c r="A180" s="4" t="s">
        <v>4</v>
      </c>
      <c r="B180" s="5" t="s">
        <v>225</v>
      </c>
      <c r="C180" s="8">
        <v>241.62</v>
      </c>
      <c r="D180" s="2">
        <v>43.739999999999995</v>
      </c>
      <c r="E180" s="2">
        <v>0</v>
      </c>
      <c r="F180" s="2">
        <v>0</v>
      </c>
      <c r="G180" s="2">
        <v>0</v>
      </c>
      <c r="H180" s="2">
        <v>0</v>
      </c>
      <c r="I180" s="3">
        <f t="shared" si="2"/>
        <v>0.15328006728343144</v>
      </c>
    </row>
    <row r="181" spans="1:9" ht="12.75">
      <c r="A181" s="4" t="s">
        <v>4</v>
      </c>
      <c r="B181" s="5" t="s">
        <v>200</v>
      </c>
      <c r="C181" s="8">
        <v>673.8</v>
      </c>
      <c r="D181" s="2">
        <v>99.34</v>
      </c>
      <c r="E181" s="2">
        <v>0</v>
      </c>
      <c r="F181" s="2">
        <v>0</v>
      </c>
      <c r="G181" s="2">
        <v>0</v>
      </c>
      <c r="H181" s="2">
        <v>0</v>
      </c>
      <c r="I181" s="3">
        <f t="shared" si="2"/>
        <v>0.12848901880642574</v>
      </c>
    </row>
    <row r="182" spans="1:9" ht="12.75">
      <c r="A182" s="4" t="s">
        <v>4</v>
      </c>
      <c r="B182" s="5" t="s">
        <v>319</v>
      </c>
      <c r="C182" s="8">
        <v>211.81</v>
      </c>
      <c r="D182" s="2">
        <v>23.441000000000003</v>
      </c>
      <c r="E182" s="2">
        <v>0</v>
      </c>
      <c r="F182" s="2">
        <v>0</v>
      </c>
      <c r="G182" s="2">
        <v>0</v>
      </c>
      <c r="H182" s="2">
        <v>0</v>
      </c>
      <c r="I182" s="3">
        <f t="shared" si="2"/>
        <v>0.09964250948986403</v>
      </c>
    </row>
    <row r="183" spans="1:9" ht="12.75">
      <c r="A183" s="4" t="s">
        <v>4</v>
      </c>
      <c r="B183" s="5" t="s">
        <v>227</v>
      </c>
      <c r="C183" s="8">
        <v>75.19</v>
      </c>
      <c r="D183" s="2">
        <v>14.780000000000001</v>
      </c>
      <c r="E183" s="2">
        <v>0</v>
      </c>
      <c r="F183" s="2">
        <v>0</v>
      </c>
      <c r="G183" s="2">
        <v>0</v>
      </c>
      <c r="H183" s="2">
        <v>0</v>
      </c>
      <c r="I183" s="3">
        <f t="shared" si="2"/>
        <v>0.1642769812159609</v>
      </c>
    </row>
    <row r="184" spans="1:9" ht="12.75">
      <c r="A184" s="4" t="s">
        <v>4</v>
      </c>
      <c r="B184" s="5" t="s">
        <v>270</v>
      </c>
      <c r="C184" s="8">
        <v>913.63</v>
      </c>
      <c r="D184" s="2">
        <v>355.64899999999994</v>
      </c>
      <c r="E184" s="2">
        <v>0</v>
      </c>
      <c r="F184" s="2">
        <v>0</v>
      </c>
      <c r="G184" s="2">
        <v>0</v>
      </c>
      <c r="H184" s="2">
        <v>0</v>
      </c>
      <c r="I184" s="3">
        <f t="shared" si="2"/>
        <v>0.28019765551939324</v>
      </c>
    </row>
    <row r="185" spans="1:9" ht="12.75">
      <c r="A185" s="4" t="s">
        <v>4</v>
      </c>
      <c r="B185" s="5" t="s">
        <v>363</v>
      </c>
      <c r="C185" s="8">
        <v>366.47</v>
      </c>
      <c r="D185" s="2">
        <v>19.939000000000004</v>
      </c>
      <c r="E185" s="2">
        <v>0</v>
      </c>
      <c r="F185" s="2">
        <v>0</v>
      </c>
      <c r="G185" s="2">
        <v>0</v>
      </c>
      <c r="H185" s="2">
        <v>0</v>
      </c>
      <c r="I185" s="3">
        <f t="shared" si="2"/>
        <v>0.05160076499253382</v>
      </c>
    </row>
    <row r="186" spans="1:9" ht="12.75">
      <c r="A186" s="4" t="s">
        <v>4</v>
      </c>
      <c r="B186" s="5" t="s">
        <v>316</v>
      </c>
      <c r="C186" s="8">
        <v>827.87</v>
      </c>
      <c r="D186" s="2">
        <v>104.07900000000001</v>
      </c>
      <c r="E186" s="2">
        <v>0</v>
      </c>
      <c r="F186" s="2">
        <v>0</v>
      </c>
      <c r="G186" s="2">
        <v>0</v>
      </c>
      <c r="H186" s="2">
        <v>0</v>
      </c>
      <c r="I186" s="3">
        <f t="shared" si="2"/>
        <v>0.11167885796325765</v>
      </c>
    </row>
    <row r="187" spans="1:9" ht="12.75">
      <c r="A187" s="4" t="s">
        <v>4</v>
      </c>
      <c r="B187" s="5" t="s">
        <v>362</v>
      </c>
      <c r="C187" s="8">
        <v>484.87</v>
      </c>
      <c r="D187" s="2">
        <v>59.501000000000005</v>
      </c>
      <c r="E187" s="2">
        <v>0</v>
      </c>
      <c r="F187" s="2">
        <v>0</v>
      </c>
      <c r="G187" s="2">
        <v>0</v>
      </c>
      <c r="H187" s="2">
        <v>0</v>
      </c>
      <c r="I187" s="3">
        <f t="shared" si="2"/>
        <v>0.1093022956770291</v>
      </c>
    </row>
    <row r="188" spans="1:9" ht="12.75">
      <c r="A188" s="4" t="s">
        <v>4</v>
      </c>
      <c r="B188" s="5" t="s">
        <v>320</v>
      </c>
      <c r="C188" s="8">
        <v>569.1</v>
      </c>
      <c r="D188" s="2">
        <v>106.57000000000001</v>
      </c>
      <c r="E188" s="2">
        <v>0</v>
      </c>
      <c r="F188" s="2">
        <v>0</v>
      </c>
      <c r="G188" s="2">
        <v>0</v>
      </c>
      <c r="H188" s="2">
        <v>0</v>
      </c>
      <c r="I188" s="3">
        <f t="shared" si="2"/>
        <v>0.15772492488936907</v>
      </c>
    </row>
    <row r="189" spans="1:9" ht="12.75">
      <c r="A189" s="4" t="s">
        <v>4</v>
      </c>
      <c r="B189" s="5" t="s">
        <v>321</v>
      </c>
      <c r="C189" s="8">
        <v>882.06</v>
      </c>
      <c r="D189" s="2">
        <v>202.18300000000002</v>
      </c>
      <c r="E189" s="2">
        <v>0</v>
      </c>
      <c r="F189" s="2">
        <v>1.12</v>
      </c>
      <c r="G189" s="2">
        <v>0</v>
      </c>
      <c r="H189" s="2">
        <v>0</v>
      </c>
      <c r="I189" s="3">
        <f t="shared" si="2"/>
        <v>0.1873133688913295</v>
      </c>
    </row>
    <row r="190" spans="1:9" ht="12.75">
      <c r="A190" s="4" t="s">
        <v>4</v>
      </c>
      <c r="B190" s="5" t="s">
        <v>405</v>
      </c>
      <c r="C190" s="8">
        <v>507</v>
      </c>
      <c r="D190" s="2">
        <v>39.51</v>
      </c>
      <c r="E190" s="2">
        <v>0</v>
      </c>
      <c r="F190" s="2">
        <v>0</v>
      </c>
      <c r="G190" s="2">
        <v>0</v>
      </c>
      <c r="H190" s="2">
        <v>0</v>
      </c>
      <c r="I190" s="3">
        <f t="shared" si="2"/>
        <v>0.07229510896415436</v>
      </c>
    </row>
    <row r="191" spans="1:9" ht="12.75">
      <c r="A191" s="4" t="s">
        <v>4</v>
      </c>
      <c r="B191" s="5" t="s">
        <v>322</v>
      </c>
      <c r="C191" s="8">
        <v>768.22</v>
      </c>
      <c r="D191" s="2">
        <v>74.84100000000001</v>
      </c>
      <c r="E191" s="2">
        <v>0</v>
      </c>
      <c r="F191" s="2">
        <v>0</v>
      </c>
      <c r="G191" s="2">
        <v>0</v>
      </c>
      <c r="H191" s="2">
        <v>0</v>
      </c>
      <c r="I191" s="3">
        <f t="shared" si="2"/>
        <v>0.08877293576621384</v>
      </c>
    </row>
    <row r="192" spans="1:9" ht="12.75">
      <c r="A192" s="4" t="s">
        <v>4</v>
      </c>
      <c r="B192" s="5" t="s">
        <v>41</v>
      </c>
      <c r="C192" s="8">
        <v>1237.795</v>
      </c>
      <c r="D192" s="2">
        <v>396.936</v>
      </c>
      <c r="E192" s="2">
        <v>0</v>
      </c>
      <c r="F192" s="2">
        <v>34.805</v>
      </c>
      <c r="G192" s="2">
        <v>0</v>
      </c>
      <c r="H192" s="2">
        <v>0</v>
      </c>
      <c r="I192" s="3">
        <f t="shared" si="2"/>
        <v>0.25859939528108405</v>
      </c>
    </row>
    <row r="193" spans="1:9" ht="12.75">
      <c r="A193" s="4" t="s">
        <v>4</v>
      </c>
      <c r="B193" s="5" t="s">
        <v>407</v>
      </c>
      <c r="C193" s="8">
        <v>177</v>
      </c>
      <c r="D193" s="2">
        <v>13.659999999999998</v>
      </c>
      <c r="E193" s="2">
        <v>0</v>
      </c>
      <c r="F193" s="2">
        <v>0</v>
      </c>
      <c r="G193" s="2">
        <v>0</v>
      </c>
      <c r="H193" s="2">
        <v>0</v>
      </c>
      <c r="I193" s="3">
        <f t="shared" si="2"/>
        <v>0.0716458617434176</v>
      </c>
    </row>
    <row r="194" spans="1:9" ht="12.75">
      <c r="A194" s="4" t="s">
        <v>4</v>
      </c>
      <c r="B194" s="5" t="s">
        <v>219</v>
      </c>
      <c r="C194" s="8">
        <v>746.9</v>
      </c>
      <c r="D194" s="2">
        <v>112.82</v>
      </c>
      <c r="E194" s="2">
        <v>0</v>
      </c>
      <c r="F194" s="2">
        <v>0</v>
      </c>
      <c r="G194" s="2">
        <v>0</v>
      </c>
      <c r="H194" s="2">
        <v>0</v>
      </c>
      <c r="I194" s="3">
        <f aca="true" t="shared" si="3" ref="I194:I257">(D194+F194+H194)/(C194+D194+E194+F194+G194+H194)</f>
        <v>0.13122877215837714</v>
      </c>
    </row>
    <row r="195" spans="1:9" ht="12.75">
      <c r="A195" s="4" t="s">
        <v>4</v>
      </c>
      <c r="B195" s="5" t="s">
        <v>207</v>
      </c>
      <c r="C195" s="8">
        <v>328.42</v>
      </c>
      <c r="D195" s="2">
        <v>54.669999999999995</v>
      </c>
      <c r="E195" s="2">
        <v>0</v>
      </c>
      <c r="F195" s="2">
        <v>0</v>
      </c>
      <c r="G195" s="2">
        <v>0</v>
      </c>
      <c r="H195" s="2">
        <v>0</v>
      </c>
      <c r="I195" s="3">
        <f t="shared" si="3"/>
        <v>0.14270797984807745</v>
      </c>
    </row>
    <row r="196" spans="1:9" ht="12.75">
      <c r="A196" s="4" t="s">
        <v>22</v>
      </c>
      <c r="B196" s="4" t="s">
        <v>206</v>
      </c>
      <c r="C196" s="7">
        <v>512.08</v>
      </c>
      <c r="D196" s="2">
        <v>7.35</v>
      </c>
      <c r="E196" s="2">
        <v>0</v>
      </c>
      <c r="F196" s="2">
        <v>0</v>
      </c>
      <c r="G196" s="2">
        <v>0</v>
      </c>
      <c r="H196" s="2">
        <v>0</v>
      </c>
      <c r="I196" s="3">
        <f t="shared" si="3"/>
        <v>0.0141501260997632</v>
      </c>
    </row>
    <row r="197" spans="1:9" ht="12.75">
      <c r="A197" s="4" t="s">
        <v>22</v>
      </c>
      <c r="B197" s="5" t="s">
        <v>475</v>
      </c>
      <c r="C197" s="8">
        <v>479</v>
      </c>
      <c r="D197" s="2">
        <v>0</v>
      </c>
      <c r="E197" s="2">
        <v>0</v>
      </c>
      <c r="F197" s="2">
        <v>0</v>
      </c>
      <c r="G197" s="2">
        <v>0</v>
      </c>
      <c r="H197" s="2">
        <v>0</v>
      </c>
      <c r="I197" s="3">
        <f t="shared" si="3"/>
        <v>0</v>
      </c>
    </row>
    <row r="198" spans="1:9" ht="12.75">
      <c r="A198" s="4" t="s">
        <v>22</v>
      </c>
      <c r="B198" s="5" t="s">
        <v>21</v>
      </c>
      <c r="C198" s="8">
        <v>3995.68</v>
      </c>
      <c r="D198" s="2">
        <v>0</v>
      </c>
      <c r="E198" s="2">
        <v>0</v>
      </c>
      <c r="F198" s="2">
        <v>0</v>
      </c>
      <c r="G198" s="2">
        <v>0</v>
      </c>
      <c r="H198" s="2">
        <v>69.393</v>
      </c>
      <c r="I198" s="3">
        <f t="shared" si="3"/>
        <v>0.01707054215262555</v>
      </c>
    </row>
    <row r="199" spans="1:9" ht="12.75">
      <c r="A199" s="4" t="s">
        <v>22</v>
      </c>
      <c r="B199" s="5" t="s">
        <v>497</v>
      </c>
      <c r="C199" s="8">
        <v>405.52</v>
      </c>
      <c r="D199" s="2">
        <v>0</v>
      </c>
      <c r="E199" s="2">
        <v>0</v>
      </c>
      <c r="F199" s="2">
        <v>0</v>
      </c>
      <c r="G199" s="2">
        <v>0</v>
      </c>
      <c r="H199" s="2">
        <v>0</v>
      </c>
      <c r="I199" s="3">
        <f t="shared" si="3"/>
        <v>0</v>
      </c>
    </row>
    <row r="200" spans="1:9" ht="12.75">
      <c r="A200" s="4" t="s">
        <v>22</v>
      </c>
      <c r="B200" s="5" t="s">
        <v>545</v>
      </c>
      <c r="C200" s="8">
        <v>260.5</v>
      </c>
      <c r="D200" s="2">
        <v>0</v>
      </c>
      <c r="E200" s="2">
        <v>0</v>
      </c>
      <c r="F200" s="2">
        <v>0</v>
      </c>
      <c r="G200" s="2">
        <v>0</v>
      </c>
      <c r="H200" s="2">
        <v>0</v>
      </c>
      <c r="I200" s="3">
        <f t="shared" si="3"/>
        <v>0</v>
      </c>
    </row>
    <row r="201" spans="1:9" ht="12.75">
      <c r="A201" s="4" t="s">
        <v>22</v>
      </c>
      <c r="B201" s="5" t="s">
        <v>237</v>
      </c>
      <c r="C201" s="8">
        <v>5447.14</v>
      </c>
      <c r="D201" s="2">
        <v>656.3299999999999</v>
      </c>
      <c r="E201" s="2">
        <v>0</v>
      </c>
      <c r="F201" s="2">
        <v>0</v>
      </c>
      <c r="G201" s="2">
        <v>0</v>
      </c>
      <c r="H201" s="2">
        <v>29.01</v>
      </c>
      <c r="I201" s="3">
        <f t="shared" si="3"/>
        <v>0.1117557660196201</v>
      </c>
    </row>
    <row r="202" spans="1:9" ht="12.75">
      <c r="A202" s="4" t="s">
        <v>22</v>
      </c>
      <c r="B202" s="5" t="s">
        <v>137</v>
      </c>
      <c r="C202" s="8">
        <v>2679.916</v>
      </c>
      <c r="D202" s="2">
        <v>0</v>
      </c>
      <c r="E202" s="2">
        <v>0</v>
      </c>
      <c r="F202" s="2">
        <v>0</v>
      </c>
      <c r="G202" s="2">
        <v>0</v>
      </c>
      <c r="H202" s="2">
        <v>0</v>
      </c>
      <c r="I202" s="3">
        <f t="shared" si="3"/>
        <v>0</v>
      </c>
    </row>
    <row r="203" spans="1:9" ht="12.75">
      <c r="A203" s="4" t="s">
        <v>22</v>
      </c>
      <c r="B203" s="5" t="s">
        <v>495</v>
      </c>
      <c r="C203" s="8">
        <v>1150.96</v>
      </c>
      <c r="D203" s="2">
        <v>0</v>
      </c>
      <c r="E203" s="2">
        <v>0</v>
      </c>
      <c r="F203" s="2">
        <v>0</v>
      </c>
      <c r="G203" s="2">
        <v>0</v>
      </c>
      <c r="H203" s="2">
        <v>0</v>
      </c>
      <c r="I203" s="3">
        <f t="shared" si="3"/>
        <v>0</v>
      </c>
    </row>
    <row r="204" spans="1:9" ht="12.75">
      <c r="A204" s="4" t="s">
        <v>22</v>
      </c>
      <c r="B204" s="5" t="s">
        <v>496</v>
      </c>
      <c r="C204" s="8">
        <v>1691.1</v>
      </c>
      <c r="D204" s="2">
        <v>0</v>
      </c>
      <c r="E204" s="2">
        <v>0</v>
      </c>
      <c r="F204" s="2">
        <v>0</v>
      </c>
      <c r="G204" s="2">
        <v>0</v>
      </c>
      <c r="H204" s="2">
        <v>0</v>
      </c>
      <c r="I204" s="3">
        <f t="shared" si="3"/>
        <v>0</v>
      </c>
    </row>
    <row r="205" spans="1:9" ht="12.75">
      <c r="A205" s="4" t="s">
        <v>22</v>
      </c>
      <c r="B205" s="5" t="s">
        <v>235</v>
      </c>
      <c r="C205" s="8">
        <v>2925.15</v>
      </c>
      <c r="D205" s="2">
        <v>0</v>
      </c>
      <c r="E205" s="2">
        <v>0</v>
      </c>
      <c r="F205" s="2">
        <v>0</v>
      </c>
      <c r="G205" s="2">
        <v>0</v>
      </c>
      <c r="H205" s="2">
        <v>0</v>
      </c>
      <c r="I205" s="3">
        <f t="shared" si="3"/>
        <v>0</v>
      </c>
    </row>
    <row r="206" spans="1:9" ht="12.75">
      <c r="A206" s="4" t="s">
        <v>22</v>
      </c>
      <c r="B206" s="5" t="s">
        <v>544</v>
      </c>
      <c r="C206" s="8">
        <v>260.5</v>
      </c>
      <c r="D206" s="2">
        <v>0</v>
      </c>
      <c r="E206" s="2">
        <v>0</v>
      </c>
      <c r="F206" s="2">
        <v>0</v>
      </c>
      <c r="G206" s="2">
        <v>0</v>
      </c>
      <c r="H206" s="2">
        <v>0</v>
      </c>
      <c r="I206" s="3">
        <f t="shared" si="3"/>
        <v>0</v>
      </c>
    </row>
    <row r="207" spans="1:9" ht="12.75">
      <c r="A207" s="4" t="s">
        <v>22</v>
      </c>
      <c r="B207" s="5" t="s">
        <v>138</v>
      </c>
      <c r="C207" s="8">
        <v>212.89</v>
      </c>
      <c r="D207" s="2">
        <v>0</v>
      </c>
      <c r="E207" s="2">
        <v>0</v>
      </c>
      <c r="F207" s="2">
        <v>0</v>
      </c>
      <c r="G207" s="2">
        <v>0</v>
      </c>
      <c r="H207" s="2">
        <v>0</v>
      </c>
      <c r="I207" s="3">
        <f t="shared" si="3"/>
        <v>0</v>
      </c>
    </row>
    <row r="208" spans="1:9" ht="12.75">
      <c r="A208" s="4" t="s">
        <v>54</v>
      </c>
      <c r="B208" s="4" t="s">
        <v>180</v>
      </c>
      <c r="C208" s="7">
        <f>234.86+10.56</f>
        <v>245.42000000000002</v>
      </c>
      <c r="D208" s="2">
        <v>542.77</v>
      </c>
      <c r="E208" s="2">
        <v>0</v>
      </c>
      <c r="F208" s="2">
        <v>0.01</v>
      </c>
      <c r="G208" s="2">
        <v>0</v>
      </c>
      <c r="H208" s="2">
        <v>0</v>
      </c>
      <c r="I208" s="3">
        <f t="shared" si="3"/>
        <v>0.6886323268206038</v>
      </c>
    </row>
    <row r="209" spans="1:9" ht="12.75">
      <c r="A209" s="4" t="s">
        <v>54</v>
      </c>
      <c r="B209" s="5" t="s">
        <v>53</v>
      </c>
      <c r="C209" s="8">
        <v>4930.64</v>
      </c>
      <c r="D209" s="2">
        <v>4328.59</v>
      </c>
      <c r="E209" s="2">
        <v>0</v>
      </c>
      <c r="F209" s="2">
        <v>1.174</v>
      </c>
      <c r="G209" s="2">
        <v>0</v>
      </c>
      <c r="H209" s="2">
        <v>35.38114</v>
      </c>
      <c r="I209" s="3">
        <f t="shared" si="3"/>
        <v>0.4695832653464278</v>
      </c>
    </row>
    <row r="210" spans="1:9" ht="12.75">
      <c r="A210" s="4" t="s">
        <v>54</v>
      </c>
      <c r="B210" s="5" t="s">
        <v>181</v>
      </c>
      <c r="C210" s="8">
        <v>72.09</v>
      </c>
      <c r="D210" s="2">
        <v>86.69</v>
      </c>
      <c r="E210" s="2">
        <v>0</v>
      </c>
      <c r="F210" s="2">
        <v>0</v>
      </c>
      <c r="G210" s="2">
        <v>0</v>
      </c>
      <c r="H210" s="2">
        <v>0</v>
      </c>
      <c r="I210" s="3">
        <f t="shared" si="3"/>
        <v>0.5459755636730067</v>
      </c>
    </row>
    <row r="211" spans="1:9" ht="12.75">
      <c r="A211" s="4" t="s">
        <v>54</v>
      </c>
      <c r="B211" s="5" t="s">
        <v>239</v>
      </c>
      <c r="C211" s="8">
        <v>148.14</v>
      </c>
      <c r="D211" s="2">
        <v>181.14000000000004</v>
      </c>
      <c r="E211" s="2">
        <v>0</v>
      </c>
      <c r="F211" s="2">
        <v>0</v>
      </c>
      <c r="G211" s="2">
        <v>0</v>
      </c>
      <c r="H211" s="2">
        <v>0</v>
      </c>
      <c r="I211" s="3">
        <f t="shared" si="3"/>
        <v>0.5501093294460643</v>
      </c>
    </row>
    <row r="212" spans="1:9" ht="12.75">
      <c r="A212" s="4" t="s">
        <v>54</v>
      </c>
      <c r="B212" s="5" t="s">
        <v>182</v>
      </c>
      <c r="C212" s="8">
        <f>198.29+0.6</f>
        <v>198.89</v>
      </c>
      <c r="D212" s="2">
        <v>278.22</v>
      </c>
      <c r="E212" s="2">
        <v>0</v>
      </c>
      <c r="F212" s="2">
        <v>0</v>
      </c>
      <c r="G212" s="2">
        <v>0</v>
      </c>
      <c r="H212" s="2">
        <v>0</v>
      </c>
      <c r="I212" s="3">
        <f t="shared" si="3"/>
        <v>0.583135964452642</v>
      </c>
    </row>
    <row r="213" spans="1:9" ht="12.75">
      <c r="A213" s="4" t="s">
        <v>54</v>
      </c>
      <c r="B213" s="5" t="s">
        <v>183</v>
      </c>
      <c r="C213" s="8">
        <f>388.49+189.88</f>
        <v>578.37</v>
      </c>
      <c r="D213" s="2">
        <v>519.95</v>
      </c>
      <c r="E213" s="2">
        <v>0</v>
      </c>
      <c r="F213" s="2">
        <v>0</v>
      </c>
      <c r="G213" s="2">
        <v>0</v>
      </c>
      <c r="H213" s="2">
        <v>0</v>
      </c>
      <c r="I213" s="3">
        <f t="shared" si="3"/>
        <v>0.4734048364775293</v>
      </c>
    </row>
    <row r="214" spans="1:9" ht="12.75">
      <c r="A214" s="4" t="s">
        <v>54</v>
      </c>
      <c r="B214" s="5" t="s">
        <v>184</v>
      </c>
      <c r="C214" s="8">
        <v>132.9</v>
      </c>
      <c r="D214" s="2">
        <v>122.58000000000001</v>
      </c>
      <c r="E214" s="2">
        <v>0</v>
      </c>
      <c r="F214" s="2">
        <v>0.05</v>
      </c>
      <c r="G214" s="2">
        <v>0</v>
      </c>
      <c r="H214" s="2">
        <v>0</v>
      </c>
      <c r="I214" s="3">
        <f t="shared" si="3"/>
        <v>0.47990451219034946</v>
      </c>
    </row>
    <row r="215" spans="1:9" ht="12.75">
      <c r="A215" s="4" t="s">
        <v>54</v>
      </c>
      <c r="B215" s="5" t="s">
        <v>185</v>
      </c>
      <c r="C215" s="8">
        <f>239.24+25.16</f>
        <v>264.40000000000003</v>
      </c>
      <c r="D215" s="2">
        <v>303.52</v>
      </c>
      <c r="E215" s="2">
        <v>0</v>
      </c>
      <c r="F215" s="2">
        <v>0</v>
      </c>
      <c r="G215" s="2">
        <v>0</v>
      </c>
      <c r="H215" s="2">
        <v>0</v>
      </c>
      <c r="I215" s="3">
        <f t="shared" si="3"/>
        <v>0.5344414706296661</v>
      </c>
    </row>
    <row r="216" spans="1:9" ht="12.75">
      <c r="A216" s="4" t="s">
        <v>54</v>
      </c>
      <c r="B216" s="5" t="s">
        <v>323</v>
      </c>
      <c r="C216" s="8">
        <v>200.56</v>
      </c>
      <c r="D216" s="2">
        <v>34.757000000000005</v>
      </c>
      <c r="E216" s="2">
        <v>0</v>
      </c>
      <c r="F216" s="2">
        <v>0</v>
      </c>
      <c r="G216" s="2">
        <v>0</v>
      </c>
      <c r="H216" s="2">
        <v>0</v>
      </c>
      <c r="I216" s="3">
        <f t="shared" si="3"/>
        <v>0.1477028858943468</v>
      </c>
    </row>
    <row r="217" spans="1:9" ht="12.75">
      <c r="A217" s="4" t="s">
        <v>54</v>
      </c>
      <c r="B217" s="5" t="s">
        <v>186</v>
      </c>
      <c r="C217" s="8">
        <v>348.7</v>
      </c>
      <c r="D217" s="2">
        <v>325.96000000000004</v>
      </c>
      <c r="E217" s="2">
        <v>0</v>
      </c>
      <c r="F217" s="2">
        <v>0.04</v>
      </c>
      <c r="G217" s="2">
        <v>0</v>
      </c>
      <c r="H217" s="2">
        <v>0</v>
      </c>
      <c r="I217" s="3">
        <f t="shared" si="3"/>
        <v>0.48317770861123466</v>
      </c>
    </row>
    <row r="218" spans="1:9" ht="12.75">
      <c r="A218" s="4" t="s">
        <v>54</v>
      </c>
      <c r="B218" s="5" t="s">
        <v>57</v>
      </c>
      <c r="C218" s="8">
        <v>474.31</v>
      </c>
      <c r="D218" s="2">
        <v>201.47</v>
      </c>
      <c r="E218" s="2">
        <v>0</v>
      </c>
      <c r="F218" s="2">
        <v>0.731</v>
      </c>
      <c r="G218" s="2">
        <v>0</v>
      </c>
      <c r="H218" s="2">
        <v>0</v>
      </c>
      <c r="I218" s="3">
        <f t="shared" si="3"/>
        <v>0.29888797077948476</v>
      </c>
    </row>
    <row r="219" spans="1:9" ht="12.75">
      <c r="A219" s="4" t="s">
        <v>54</v>
      </c>
      <c r="B219" s="5" t="s">
        <v>568</v>
      </c>
      <c r="C219" s="8">
        <f>686.59+1.77</f>
        <v>688.36</v>
      </c>
      <c r="D219" s="2">
        <v>282.42</v>
      </c>
      <c r="E219" s="2">
        <v>0</v>
      </c>
      <c r="F219" s="2">
        <v>0</v>
      </c>
      <c r="G219" s="2">
        <v>0</v>
      </c>
      <c r="H219" s="2">
        <v>74.232</v>
      </c>
      <c r="I219" s="3">
        <f t="shared" si="3"/>
        <v>0.3412898607862877</v>
      </c>
    </row>
    <row r="220" spans="1:9" ht="12.75">
      <c r="A220" s="4" t="s">
        <v>54</v>
      </c>
      <c r="B220" s="5" t="s">
        <v>60</v>
      </c>
      <c r="C220" s="8">
        <v>1616.07</v>
      </c>
      <c r="D220" s="2">
        <v>486.28999999999996</v>
      </c>
      <c r="E220" s="2">
        <v>0</v>
      </c>
      <c r="F220" s="2">
        <v>0.979</v>
      </c>
      <c r="G220" s="2">
        <v>0</v>
      </c>
      <c r="H220" s="2">
        <v>0</v>
      </c>
      <c r="I220" s="3">
        <f t="shared" si="3"/>
        <v>0.2316645105710492</v>
      </c>
    </row>
    <row r="221" spans="1:9" ht="12.75">
      <c r="A221" s="4" t="s">
        <v>54</v>
      </c>
      <c r="B221" s="5" t="s">
        <v>59</v>
      </c>
      <c r="C221" s="8">
        <v>342.33</v>
      </c>
      <c r="D221" s="2">
        <v>77.53</v>
      </c>
      <c r="E221" s="2">
        <v>0</v>
      </c>
      <c r="F221" s="2">
        <v>0.427</v>
      </c>
      <c r="G221" s="2">
        <v>0</v>
      </c>
      <c r="H221" s="2">
        <v>0</v>
      </c>
      <c r="I221" s="3">
        <f t="shared" si="3"/>
        <v>0.18548515657158085</v>
      </c>
    </row>
    <row r="222" spans="1:9" ht="12.75">
      <c r="A222" s="4" t="s">
        <v>54</v>
      </c>
      <c r="B222" s="5" t="s">
        <v>569</v>
      </c>
      <c r="C222" s="8">
        <v>322.18</v>
      </c>
      <c r="D222" s="2">
        <v>172.88</v>
      </c>
      <c r="E222" s="2">
        <v>0</v>
      </c>
      <c r="F222" s="2">
        <v>0</v>
      </c>
      <c r="G222" s="2">
        <v>0</v>
      </c>
      <c r="H222" s="2">
        <v>0</v>
      </c>
      <c r="I222" s="3">
        <f t="shared" si="3"/>
        <v>0.349210196743829</v>
      </c>
    </row>
    <row r="223" spans="1:9" ht="12.75">
      <c r="A223" s="4" t="s">
        <v>54</v>
      </c>
      <c r="B223" s="5" t="s">
        <v>179</v>
      </c>
      <c r="C223" s="8">
        <f>997.18+100.1</f>
        <v>1097.28</v>
      </c>
      <c r="D223" s="2">
        <v>1746.94</v>
      </c>
      <c r="E223" s="2">
        <v>0</v>
      </c>
      <c r="F223" s="2">
        <v>0</v>
      </c>
      <c r="G223" s="2">
        <v>0</v>
      </c>
      <c r="H223" s="2">
        <v>104.81</v>
      </c>
      <c r="I223" s="3">
        <f t="shared" si="3"/>
        <v>0.6279183324686421</v>
      </c>
    </row>
    <row r="224" spans="1:9" ht="12.75">
      <c r="A224" s="4" t="s">
        <v>54</v>
      </c>
      <c r="B224" s="5" t="s">
        <v>261</v>
      </c>
      <c r="C224" s="8">
        <f>438.65+3.64</f>
        <v>442.28999999999996</v>
      </c>
      <c r="D224" s="2">
        <v>66.63000000000001</v>
      </c>
      <c r="E224" s="2">
        <v>0</v>
      </c>
      <c r="F224" s="2">
        <v>0</v>
      </c>
      <c r="G224" s="2">
        <v>0</v>
      </c>
      <c r="H224" s="2">
        <v>0</v>
      </c>
      <c r="I224" s="3">
        <f t="shared" si="3"/>
        <v>0.13092431030417356</v>
      </c>
    </row>
    <row r="225" spans="1:9" ht="12.75">
      <c r="A225" s="4" t="s">
        <v>54</v>
      </c>
      <c r="B225" s="5" t="s">
        <v>570</v>
      </c>
      <c r="C225" s="8">
        <f>237.53+23.2</f>
        <v>260.73</v>
      </c>
      <c r="D225" s="2">
        <v>136.34</v>
      </c>
      <c r="E225" s="2">
        <v>0</v>
      </c>
      <c r="F225" s="2">
        <v>0</v>
      </c>
      <c r="G225" s="2">
        <v>0</v>
      </c>
      <c r="H225" s="2">
        <v>0</v>
      </c>
      <c r="I225" s="3">
        <f t="shared" si="3"/>
        <v>0.3433651497217115</v>
      </c>
    </row>
    <row r="226" spans="1:9" ht="12.75">
      <c r="A226" s="4" t="s">
        <v>54</v>
      </c>
      <c r="B226" s="5" t="s">
        <v>58</v>
      </c>
      <c r="C226" s="8">
        <v>213.46</v>
      </c>
      <c r="D226" s="2">
        <v>303.18</v>
      </c>
      <c r="E226" s="2">
        <v>0</v>
      </c>
      <c r="F226" s="2">
        <v>0.079</v>
      </c>
      <c r="G226" s="2">
        <v>0</v>
      </c>
      <c r="H226" s="2">
        <v>0</v>
      </c>
      <c r="I226" s="3">
        <f t="shared" si="3"/>
        <v>0.5868934565982672</v>
      </c>
    </row>
    <row r="227" spans="1:9" ht="12.75">
      <c r="A227" s="4" t="s">
        <v>54</v>
      </c>
      <c r="B227" s="5" t="s">
        <v>187</v>
      </c>
      <c r="C227" s="8">
        <v>174.84</v>
      </c>
      <c r="D227" s="2">
        <v>221.42</v>
      </c>
      <c r="E227" s="2">
        <v>0</v>
      </c>
      <c r="F227" s="2">
        <v>0</v>
      </c>
      <c r="G227" s="2">
        <v>0</v>
      </c>
      <c r="H227" s="2">
        <v>0</v>
      </c>
      <c r="I227" s="3">
        <f t="shared" si="3"/>
        <v>0.5587745419673952</v>
      </c>
    </row>
    <row r="228" spans="1:9" ht="12.75">
      <c r="A228" s="4" t="s">
        <v>54</v>
      </c>
      <c r="B228" s="5" t="s">
        <v>273</v>
      </c>
      <c r="C228" s="8">
        <f>565.12+2.64</f>
        <v>567.76</v>
      </c>
      <c r="D228" s="2">
        <v>232.11</v>
      </c>
      <c r="E228" s="2">
        <v>0</v>
      </c>
      <c r="F228" s="2">
        <v>0</v>
      </c>
      <c r="G228" s="2">
        <v>0</v>
      </c>
      <c r="H228" s="2">
        <v>0</v>
      </c>
      <c r="I228" s="3">
        <f t="shared" si="3"/>
        <v>0.2901846550064386</v>
      </c>
    </row>
    <row r="229" spans="1:9" ht="12.75">
      <c r="A229" s="4" t="s">
        <v>54</v>
      </c>
      <c r="B229" s="5" t="s">
        <v>571</v>
      </c>
      <c r="C229" s="8">
        <f>240.71+112.53</f>
        <v>353.24</v>
      </c>
      <c r="D229" s="2">
        <v>136.29999999999998</v>
      </c>
      <c r="E229" s="2">
        <v>0</v>
      </c>
      <c r="F229" s="2">
        <v>0</v>
      </c>
      <c r="G229" s="2">
        <v>0</v>
      </c>
      <c r="H229" s="2">
        <v>0</v>
      </c>
      <c r="I229" s="3">
        <f t="shared" si="3"/>
        <v>0.27842464354291785</v>
      </c>
    </row>
    <row r="230" spans="1:9" ht="12.75">
      <c r="A230" s="4" t="s">
        <v>54</v>
      </c>
      <c r="B230" s="5" t="s">
        <v>56</v>
      </c>
      <c r="C230" s="8">
        <v>304.22</v>
      </c>
      <c r="D230" s="2">
        <v>358.39</v>
      </c>
      <c r="E230" s="2">
        <v>0</v>
      </c>
      <c r="F230" s="2">
        <v>0.15</v>
      </c>
      <c r="G230" s="2">
        <v>0</v>
      </c>
      <c r="H230" s="2">
        <v>0</v>
      </c>
      <c r="I230" s="3">
        <f t="shared" si="3"/>
        <v>0.5409801436417405</v>
      </c>
    </row>
    <row r="231" spans="1:9" ht="12.75">
      <c r="A231" s="4" t="s">
        <v>54</v>
      </c>
      <c r="B231" s="5" t="s">
        <v>55</v>
      </c>
      <c r="C231" s="8">
        <v>253.72</v>
      </c>
      <c r="D231" s="2">
        <v>55.75000000000001</v>
      </c>
      <c r="E231" s="2">
        <v>0</v>
      </c>
      <c r="F231" s="2">
        <v>0.285</v>
      </c>
      <c r="G231" s="2">
        <v>0</v>
      </c>
      <c r="H231" s="2">
        <v>0</v>
      </c>
      <c r="I231" s="3">
        <f t="shared" si="3"/>
        <v>0.18090103468870558</v>
      </c>
    </row>
    <row r="232" spans="1:9" ht="12.75">
      <c r="A232" s="4" t="s">
        <v>54</v>
      </c>
      <c r="B232" s="5" t="s">
        <v>572</v>
      </c>
      <c r="C232" s="8">
        <f>128.49+0.86</f>
        <v>129.35000000000002</v>
      </c>
      <c r="D232" s="2">
        <v>88.95</v>
      </c>
      <c r="E232" s="2">
        <v>0</v>
      </c>
      <c r="F232" s="2">
        <v>0</v>
      </c>
      <c r="G232" s="2">
        <v>0</v>
      </c>
      <c r="H232" s="2">
        <v>0</v>
      </c>
      <c r="I232" s="3">
        <f t="shared" si="3"/>
        <v>0.407466788822721</v>
      </c>
    </row>
    <row r="233" spans="1:9" ht="12.75">
      <c r="A233" s="4" t="s">
        <v>84</v>
      </c>
      <c r="B233" s="4" t="s">
        <v>436</v>
      </c>
      <c r="C233" s="7">
        <v>540.97</v>
      </c>
      <c r="D233" s="2">
        <v>61.44</v>
      </c>
      <c r="E233" s="2">
        <v>0</v>
      </c>
      <c r="F233" s="2">
        <v>0</v>
      </c>
      <c r="G233" s="2">
        <v>0</v>
      </c>
      <c r="H233" s="2">
        <v>0</v>
      </c>
      <c r="I233" s="3">
        <f t="shared" si="3"/>
        <v>0.1019903388057967</v>
      </c>
    </row>
    <row r="234" spans="1:9" ht="12.75">
      <c r="A234" s="4" t="s">
        <v>84</v>
      </c>
      <c r="B234" s="5" t="s">
        <v>476</v>
      </c>
      <c r="C234" s="8">
        <v>2155.16</v>
      </c>
      <c r="D234" s="2">
        <v>159.51</v>
      </c>
      <c r="E234" s="2">
        <v>0</v>
      </c>
      <c r="F234" s="2">
        <v>0</v>
      </c>
      <c r="G234" s="2">
        <v>0</v>
      </c>
      <c r="H234" s="2">
        <v>42.25</v>
      </c>
      <c r="I234" s="3">
        <f t="shared" si="3"/>
        <v>0.08560324491285236</v>
      </c>
    </row>
    <row r="235" spans="1:9" ht="12.75">
      <c r="A235" s="4" t="s">
        <v>84</v>
      </c>
      <c r="B235" s="5" t="s">
        <v>158</v>
      </c>
      <c r="C235" s="8">
        <v>1781.53</v>
      </c>
      <c r="D235" s="2">
        <v>382.71000000000004</v>
      </c>
      <c r="E235" s="2">
        <v>0</v>
      </c>
      <c r="F235" s="2">
        <v>0</v>
      </c>
      <c r="G235" s="2">
        <v>0</v>
      </c>
      <c r="H235" s="2">
        <v>71.957</v>
      </c>
      <c r="I235" s="3">
        <f t="shared" si="3"/>
        <v>0.2033215320474896</v>
      </c>
    </row>
    <row r="236" spans="1:9" ht="12.75">
      <c r="A236" s="4" t="s">
        <v>84</v>
      </c>
      <c r="B236" s="5" t="s">
        <v>477</v>
      </c>
      <c r="C236" s="8">
        <v>1141.06</v>
      </c>
      <c r="D236" s="2">
        <v>84.45</v>
      </c>
      <c r="E236" s="2">
        <v>0</v>
      </c>
      <c r="F236" s="2">
        <v>0</v>
      </c>
      <c r="G236" s="2">
        <v>0</v>
      </c>
      <c r="H236" s="2">
        <v>0</v>
      </c>
      <c r="I236" s="3">
        <f t="shared" si="3"/>
        <v>0.06891008641300357</v>
      </c>
    </row>
    <row r="237" spans="1:9" ht="12.75">
      <c r="A237" s="4" t="s">
        <v>84</v>
      </c>
      <c r="B237" s="5" t="s">
        <v>535</v>
      </c>
      <c r="C237" s="8">
        <v>877.78</v>
      </c>
      <c r="D237" s="2">
        <v>40.884</v>
      </c>
      <c r="E237" s="2">
        <v>0</v>
      </c>
      <c r="F237" s="2">
        <v>0</v>
      </c>
      <c r="G237" s="2">
        <v>0</v>
      </c>
      <c r="H237" s="2">
        <v>0</v>
      </c>
      <c r="I237" s="3">
        <f t="shared" si="3"/>
        <v>0.04450375763064624</v>
      </c>
    </row>
    <row r="238" spans="1:9" ht="12.75">
      <c r="A238" s="4" t="s">
        <v>84</v>
      </c>
      <c r="B238" s="5" t="s">
        <v>478</v>
      </c>
      <c r="C238" s="8">
        <v>577.62</v>
      </c>
      <c r="D238" s="2">
        <v>42.75</v>
      </c>
      <c r="E238" s="2">
        <v>0</v>
      </c>
      <c r="F238" s="2">
        <v>0</v>
      </c>
      <c r="G238" s="2">
        <v>0</v>
      </c>
      <c r="H238" s="2">
        <v>0</v>
      </c>
      <c r="I238" s="3">
        <f t="shared" si="3"/>
        <v>0.06891048890178442</v>
      </c>
    </row>
    <row r="239" spans="1:9" ht="12.75">
      <c r="A239" s="4" t="s">
        <v>84</v>
      </c>
      <c r="B239" s="5" t="s">
        <v>439</v>
      </c>
      <c r="C239" s="8">
        <v>1587.5</v>
      </c>
      <c r="D239" s="2">
        <v>142</v>
      </c>
      <c r="E239" s="2">
        <v>0</v>
      </c>
      <c r="F239" s="2">
        <v>0</v>
      </c>
      <c r="G239" s="2">
        <v>0</v>
      </c>
      <c r="H239" s="2">
        <v>0</v>
      </c>
      <c r="I239" s="3">
        <f t="shared" si="3"/>
        <v>0.08210465452442903</v>
      </c>
    </row>
    <row r="240" spans="1:9" ht="12.75">
      <c r="A240" s="4" t="s">
        <v>84</v>
      </c>
      <c r="B240" s="5" t="s">
        <v>479</v>
      </c>
      <c r="C240" s="8">
        <v>1281.67</v>
      </c>
      <c r="D240" s="2">
        <v>94.85</v>
      </c>
      <c r="E240" s="2">
        <v>0</v>
      </c>
      <c r="F240" s="2">
        <v>0</v>
      </c>
      <c r="G240" s="2">
        <v>0</v>
      </c>
      <c r="H240" s="2">
        <v>0</v>
      </c>
      <c r="I240" s="3">
        <f t="shared" si="3"/>
        <v>0.06890564612210502</v>
      </c>
    </row>
    <row r="241" spans="1:9" ht="12.75">
      <c r="A241" s="4" t="s">
        <v>84</v>
      </c>
      <c r="B241" s="5" t="s">
        <v>504</v>
      </c>
      <c r="C241" s="8">
        <v>173.3</v>
      </c>
      <c r="D241" s="2">
        <v>19.85</v>
      </c>
      <c r="E241" s="2">
        <v>0</v>
      </c>
      <c r="F241" s="2">
        <v>0</v>
      </c>
      <c r="G241" s="2">
        <v>0</v>
      </c>
      <c r="H241" s="2">
        <v>0</v>
      </c>
      <c r="I241" s="3">
        <f t="shared" si="3"/>
        <v>0.10276986797825524</v>
      </c>
    </row>
    <row r="242" spans="1:9" ht="12.75">
      <c r="A242" s="4" t="s">
        <v>84</v>
      </c>
      <c r="B242" s="5" t="s">
        <v>558</v>
      </c>
      <c r="C242" s="8">
        <v>2075</v>
      </c>
      <c r="D242" s="2">
        <v>45.769999999999996</v>
      </c>
      <c r="E242" s="2">
        <v>0</v>
      </c>
      <c r="F242" s="2">
        <v>0</v>
      </c>
      <c r="G242" s="2">
        <v>0</v>
      </c>
      <c r="H242" s="2">
        <v>2.18</v>
      </c>
      <c r="I242" s="3">
        <f t="shared" si="3"/>
        <v>0.022586495207141007</v>
      </c>
    </row>
    <row r="243" spans="1:9" ht="12.75">
      <c r="A243" s="4" t="s">
        <v>84</v>
      </c>
      <c r="B243" s="5" t="s">
        <v>480</v>
      </c>
      <c r="C243" s="8">
        <v>495.47</v>
      </c>
      <c r="D243" s="2">
        <v>36.68</v>
      </c>
      <c r="E243" s="2">
        <v>0</v>
      </c>
      <c r="F243" s="2">
        <v>0</v>
      </c>
      <c r="G243" s="2">
        <v>0</v>
      </c>
      <c r="H243" s="2">
        <v>0</v>
      </c>
      <c r="I243" s="3">
        <f t="shared" si="3"/>
        <v>0.06892793385323687</v>
      </c>
    </row>
    <row r="244" spans="1:9" ht="12.75">
      <c r="A244" s="4" t="s">
        <v>84</v>
      </c>
      <c r="B244" s="5" t="s">
        <v>324</v>
      </c>
      <c r="C244" s="8">
        <v>465.74</v>
      </c>
      <c r="D244" s="2">
        <v>38.74</v>
      </c>
      <c r="E244" s="2">
        <v>0</v>
      </c>
      <c r="F244" s="2">
        <v>0.06</v>
      </c>
      <c r="G244" s="2">
        <v>0</v>
      </c>
      <c r="H244" s="2">
        <v>0</v>
      </c>
      <c r="I244" s="3">
        <f t="shared" si="3"/>
        <v>0.07690173227097952</v>
      </c>
    </row>
    <row r="245" spans="1:9" ht="12.75">
      <c r="A245" s="4" t="s">
        <v>84</v>
      </c>
      <c r="B245" s="5" t="s">
        <v>389</v>
      </c>
      <c r="C245" s="8">
        <v>6898.419</v>
      </c>
      <c r="D245" s="2">
        <v>845.8149999999999</v>
      </c>
      <c r="E245" s="2">
        <v>0</v>
      </c>
      <c r="F245" s="2">
        <v>0</v>
      </c>
      <c r="G245" s="2">
        <v>0</v>
      </c>
      <c r="H245" s="2">
        <v>0</v>
      </c>
      <c r="I245" s="3">
        <f t="shared" si="3"/>
        <v>0.10921867805130889</v>
      </c>
    </row>
    <row r="246" spans="1:9" ht="12.75">
      <c r="A246" s="4" t="s">
        <v>84</v>
      </c>
      <c r="B246" s="5" t="s">
        <v>548</v>
      </c>
      <c r="C246" s="8">
        <v>1073.36</v>
      </c>
      <c r="D246" s="2">
        <v>10.1</v>
      </c>
      <c r="E246" s="2">
        <v>0</v>
      </c>
      <c r="F246" s="2">
        <v>0</v>
      </c>
      <c r="G246" s="2">
        <v>0</v>
      </c>
      <c r="H246" s="2">
        <v>0</v>
      </c>
      <c r="I246" s="3">
        <f t="shared" si="3"/>
        <v>0.009321986967677626</v>
      </c>
    </row>
    <row r="247" spans="1:9" ht="12.75">
      <c r="A247" s="4" t="s">
        <v>84</v>
      </c>
      <c r="B247" s="5" t="s">
        <v>546</v>
      </c>
      <c r="C247" s="8">
        <v>1183.69</v>
      </c>
      <c r="D247" s="2">
        <v>99.02000000000001</v>
      </c>
      <c r="E247" s="2">
        <v>0</v>
      </c>
      <c r="F247" s="2">
        <v>0</v>
      </c>
      <c r="G247" s="2">
        <v>0</v>
      </c>
      <c r="H247" s="2">
        <v>0</v>
      </c>
      <c r="I247" s="3">
        <f t="shared" si="3"/>
        <v>0.0771959367277093</v>
      </c>
    </row>
    <row r="248" spans="1:9" ht="12.75">
      <c r="A248" s="4" t="s">
        <v>84</v>
      </c>
      <c r="B248" s="5" t="s">
        <v>441</v>
      </c>
      <c r="C248" s="8">
        <v>413.7</v>
      </c>
      <c r="D248" s="2">
        <v>36.81</v>
      </c>
      <c r="E248" s="2">
        <v>0</v>
      </c>
      <c r="F248" s="2">
        <v>0</v>
      </c>
      <c r="G248" s="2">
        <v>0</v>
      </c>
      <c r="H248" s="2">
        <v>0</v>
      </c>
      <c r="I248" s="3">
        <f t="shared" si="3"/>
        <v>0.08170739828194713</v>
      </c>
    </row>
    <row r="249" spans="1:9" ht="12.75">
      <c r="A249" s="4" t="s">
        <v>84</v>
      </c>
      <c r="B249" s="5" t="s">
        <v>325</v>
      </c>
      <c r="C249" s="8">
        <v>209.25</v>
      </c>
      <c r="D249" s="2">
        <v>12.464999999999998</v>
      </c>
      <c r="E249" s="2">
        <v>0</v>
      </c>
      <c r="F249" s="2">
        <v>0</v>
      </c>
      <c r="G249" s="2">
        <v>0</v>
      </c>
      <c r="H249" s="2">
        <v>0</v>
      </c>
      <c r="I249" s="3">
        <f t="shared" si="3"/>
        <v>0.05622082403085041</v>
      </c>
    </row>
    <row r="250" spans="1:9" ht="12.75">
      <c r="A250" s="4" t="s">
        <v>84</v>
      </c>
      <c r="B250" s="5" t="s">
        <v>274</v>
      </c>
      <c r="C250" s="8">
        <v>317.05</v>
      </c>
      <c r="D250" s="2">
        <v>21.770000000000003</v>
      </c>
      <c r="E250" s="2">
        <v>0</v>
      </c>
      <c r="F250" s="2">
        <v>0</v>
      </c>
      <c r="G250" s="2">
        <v>0</v>
      </c>
      <c r="H250" s="2">
        <v>0</v>
      </c>
      <c r="I250" s="3">
        <f t="shared" si="3"/>
        <v>0.06425240540700078</v>
      </c>
    </row>
    <row r="251" spans="1:9" ht="12.75">
      <c r="A251" s="4" t="s">
        <v>84</v>
      </c>
      <c r="B251" s="5" t="s">
        <v>481</v>
      </c>
      <c r="C251" s="8">
        <v>349.78</v>
      </c>
      <c r="D251" s="2">
        <v>25.92</v>
      </c>
      <c r="E251" s="2">
        <v>0</v>
      </c>
      <c r="F251" s="2">
        <v>0</v>
      </c>
      <c r="G251" s="2">
        <v>0</v>
      </c>
      <c r="H251" s="2">
        <v>0</v>
      </c>
      <c r="I251" s="3">
        <f t="shared" si="3"/>
        <v>0.06899121639606069</v>
      </c>
    </row>
    <row r="252" spans="1:9" ht="12.75">
      <c r="A252" s="4" t="s">
        <v>84</v>
      </c>
      <c r="B252" s="5" t="s">
        <v>482</v>
      </c>
      <c r="C252" s="8">
        <v>871.57</v>
      </c>
      <c r="D252" s="2">
        <v>64.51</v>
      </c>
      <c r="E252" s="2">
        <v>0</v>
      </c>
      <c r="F252" s="2">
        <v>0</v>
      </c>
      <c r="G252" s="2">
        <v>0</v>
      </c>
      <c r="H252" s="2">
        <v>0</v>
      </c>
      <c r="I252" s="3">
        <f t="shared" si="3"/>
        <v>0.06891504999572687</v>
      </c>
    </row>
    <row r="253" spans="1:9" ht="12.75">
      <c r="A253" s="4" t="s">
        <v>84</v>
      </c>
      <c r="B253" s="5" t="s">
        <v>326</v>
      </c>
      <c r="C253" s="8">
        <v>600.18</v>
      </c>
      <c r="D253" s="2">
        <v>34.131</v>
      </c>
      <c r="E253" s="2">
        <v>0</v>
      </c>
      <c r="F253" s="2">
        <v>0</v>
      </c>
      <c r="G253" s="2">
        <v>0</v>
      </c>
      <c r="H253" s="2">
        <v>0</v>
      </c>
      <c r="I253" s="3">
        <f t="shared" si="3"/>
        <v>0.053807990086881675</v>
      </c>
    </row>
    <row r="254" spans="1:9" ht="12.75">
      <c r="A254" s="4" t="s">
        <v>84</v>
      </c>
      <c r="B254" s="5" t="s">
        <v>391</v>
      </c>
      <c r="C254" s="8">
        <v>112.82</v>
      </c>
      <c r="D254" s="2">
        <v>10.3</v>
      </c>
      <c r="E254" s="2">
        <v>0</v>
      </c>
      <c r="F254" s="2">
        <v>0</v>
      </c>
      <c r="G254" s="2">
        <v>0</v>
      </c>
      <c r="H254" s="2">
        <v>0</v>
      </c>
      <c r="I254" s="3">
        <f t="shared" si="3"/>
        <v>0.08365821962313191</v>
      </c>
    </row>
    <row r="255" spans="1:9" ht="12.75">
      <c r="A255" s="4" t="s">
        <v>84</v>
      </c>
      <c r="B255" s="5" t="s">
        <v>327</v>
      </c>
      <c r="C255" s="8">
        <v>333.32</v>
      </c>
      <c r="D255" s="2">
        <v>22.25</v>
      </c>
      <c r="E255" s="2">
        <v>0</v>
      </c>
      <c r="F255" s="2">
        <v>0</v>
      </c>
      <c r="G255" s="2">
        <v>0</v>
      </c>
      <c r="H255" s="2">
        <v>0</v>
      </c>
      <c r="I255" s="3">
        <f t="shared" si="3"/>
        <v>0.06257558286694603</v>
      </c>
    </row>
    <row r="256" spans="1:9" ht="12.75">
      <c r="A256" s="4" t="s">
        <v>84</v>
      </c>
      <c r="B256" s="5" t="s">
        <v>328</v>
      </c>
      <c r="C256" s="8">
        <v>363.55</v>
      </c>
      <c r="D256" s="2">
        <v>29.986000000000004</v>
      </c>
      <c r="E256" s="2">
        <v>0</v>
      </c>
      <c r="F256" s="2">
        <v>0</v>
      </c>
      <c r="G256" s="2">
        <v>0</v>
      </c>
      <c r="H256" s="2">
        <v>0</v>
      </c>
      <c r="I256" s="3">
        <f t="shared" si="3"/>
        <v>0.07619633273703043</v>
      </c>
    </row>
    <row r="257" spans="1:9" ht="12.75">
      <c r="A257" s="4" t="s">
        <v>84</v>
      </c>
      <c r="B257" s="5" t="s">
        <v>503</v>
      </c>
      <c r="C257" s="8">
        <v>3037.9</v>
      </c>
      <c r="D257" s="2">
        <v>169.42000000000002</v>
      </c>
      <c r="E257" s="2">
        <v>0</v>
      </c>
      <c r="F257" s="2">
        <v>0</v>
      </c>
      <c r="G257" s="2">
        <v>0</v>
      </c>
      <c r="H257" s="2">
        <v>604.74</v>
      </c>
      <c r="I257" s="3">
        <f t="shared" si="3"/>
        <v>0.20308179829278658</v>
      </c>
    </row>
    <row r="258" spans="1:9" ht="12.75">
      <c r="A258" s="4" t="s">
        <v>84</v>
      </c>
      <c r="B258" s="5" t="s">
        <v>435</v>
      </c>
      <c r="C258" s="8">
        <v>20820.35</v>
      </c>
      <c r="D258" s="2">
        <v>6568.76</v>
      </c>
      <c r="E258" s="2">
        <v>0</v>
      </c>
      <c r="F258" s="2">
        <v>0</v>
      </c>
      <c r="G258" s="2">
        <v>0</v>
      </c>
      <c r="H258" s="2">
        <v>909.973</v>
      </c>
      <c r="I258" s="3">
        <f aca="true" t="shared" si="4" ref="I258:I321">(D258+F258+H258)/(C258+D258+E258+F258+G258+H258)</f>
        <v>0.2642747469944521</v>
      </c>
    </row>
    <row r="259" spans="1:9" ht="12.75">
      <c r="A259" s="4" t="s">
        <v>84</v>
      </c>
      <c r="B259" s="5" t="s">
        <v>483</v>
      </c>
      <c r="C259" s="8">
        <v>462.09</v>
      </c>
      <c r="D259" s="2">
        <v>34.2</v>
      </c>
      <c r="E259" s="2">
        <v>0</v>
      </c>
      <c r="F259" s="2">
        <v>0</v>
      </c>
      <c r="G259" s="2">
        <v>0</v>
      </c>
      <c r="H259" s="2">
        <v>0</v>
      </c>
      <c r="I259" s="3">
        <f t="shared" si="4"/>
        <v>0.06891132200930908</v>
      </c>
    </row>
    <row r="260" spans="1:9" ht="12.75">
      <c r="A260" s="4" t="s">
        <v>84</v>
      </c>
      <c r="B260" s="5" t="s">
        <v>536</v>
      </c>
      <c r="C260" s="8">
        <v>392.16</v>
      </c>
      <c r="D260" s="2">
        <v>38.256</v>
      </c>
      <c r="E260" s="2">
        <v>0</v>
      </c>
      <c r="F260" s="2">
        <v>0</v>
      </c>
      <c r="G260" s="2">
        <v>0</v>
      </c>
      <c r="H260" s="2">
        <v>0</v>
      </c>
      <c r="I260" s="3">
        <f t="shared" si="4"/>
        <v>0.08888145422103266</v>
      </c>
    </row>
    <row r="261" spans="1:9" ht="12.75">
      <c r="A261" s="4" t="s">
        <v>84</v>
      </c>
      <c r="B261" s="5" t="s">
        <v>505</v>
      </c>
      <c r="C261" s="8">
        <v>384.56</v>
      </c>
      <c r="D261" s="2">
        <v>35.07</v>
      </c>
      <c r="E261" s="2">
        <v>0</v>
      </c>
      <c r="F261" s="2">
        <v>0</v>
      </c>
      <c r="G261" s="2">
        <v>0</v>
      </c>
      <c r="H261" s="2">
        <v>0</v>
      </c>
      <c r="I261" s="3">
        <f t="shared" si="4"/>
        <v>0.08357362438338536</v>
      </c>
    </row>
    <row r="262" spans="1:9" ht="12.75">
      <c r="A262" s="4" t="s">
        <v>84</v>
      </c>
      <c r="B262" s="5" t="s">
        <v>329</v>
      </c>
      <c r="C262" s="8">
        <v>155.96</v>
      </c>
      <c r="D262" s="2">
        <v>11.291</v>
      </c>
      <c r="E262" s="2">
        <v>0</v>
      </c>
      <c r="F262" s="2">
        <v>0</v>
      </c>
      <c r="G262" s="2">
        <v>0</v>
      </c>
      <c r="H262" s="2">
        <v>0</v>
      </c>
      <c r="I262" s="3">
        <f t="shared" si="4"/>
        <v>0.06750931235089776</v>
      </c>
    </row>
    <row r="263" spans="1:9" ht="12.75">
      <c r="A263" s="4" t="s">
        <v>84</v>
      </c>
      <c r="B263" s="5" t="s">
        <v>484</v>
      </c>
      <c r="C263" s="8">
        <v>391.5</v>
      </c>
      <c r="D263" s="2">
        <v>28.98</v>
      </c>
      <c r="E263" s="2">
        <v>0</v>
      </c>
      <c r="F263" s="2">
        <v>0</v>
      </c>
      <c r="G263" s="2">
        <v>0</v>
      </c>
      <c r="H263" s="2">
        <v>0</v>
      </c>
      <c r="I263" s="3">
        <f t="shared" si="4"/>
        <v>0.06892123287671233</v>
      </c>
    </row>
    <row r="264" spans="1:9" ht="12.75">
      <c r="A264" s="4" t="s">
        <v>84</v>
      </c>
      <c r="B264" s="5" t="s">
        <v>330</v>
      </c>
      <c r="C264" s="8">
        <v>261.22</v>
      </c>
      <c r="D264" s="2">
        <v>40.5</v>
      </c>
      <c r="E264" s="2">
        <v>0</v>
      </c>
      <c r="F264" s="2">
        <v>0</v>
      </c>
      <c r="G264" s="2">
        <v>0</v>
      </c>
      <c r="H264" s="2">
        <v>0</v>
      </c>
      <c r="I264" s="3">
        <f t="shared" si="4"/>
        <v>0.13423041230279728</v>
      </c>
    </row>
    <row r="265" spans="1:9" ht="12.75">
      <c r="A265" s="4" t="s">
        <v>84</v>
      </c>
      <c r="B265" s="5" t="s">
        <v>390</v>
      </c>
      <c r="C265" s="8">
        <v>468.78</v>
      </c>
      <c r="D265" s="2">
        <v>33.66</v>
      </c>
      <c r="E265" s="2">
        <v>0</v>
      </c>
      <c r="F265" s="2">
        <v>0</v>
      </c>
      <c r="G265" s="2">
        <v>0</v>
      </c>
      <c r="H265" s="2">
        <v>0</v>
      </c>
      <c r="I265" s="3">
        <f t="shared" si="4"/>
        <v>0.0669930737998567</v>
      </c>
    </row>
    <row r="266" spans="1:9" ht="12.75">
      <c r="A266" s="4" t="s">
        <v>84</v>
      </c>
      <c r="B266" s="5" t="s">
        <v>91</v>
      </c>
      <c r="C266" s="8">
        <v>270.35</v>
      </c>
      <c r="D266" s="2">
        <v>273.13</v>
      </c>
      <c r="E266" s="2">
        <v>0</v>
      </c>
      <c r="F266" s="2">
        <v>0</v>
      </c>
      <c r="G266" s="2">
        <v>0</v>
      </c>
      <c r="H266" s="2">
        <v>0</v>
      </c>
      <c r="I266" s="3">
        <f t="shared" si="4"/>
        <v>0.5025575918157061</v>
      </c>
    </row>
    <row r="267" spans="1:9" ht="12.75">
      <c r="A267" s="4" t="s">
        <v>84</v>
      </c>
      <c r="B267" s="5" t="s">
        <v>85</v>
      </c>
      <c r="C267" s="8">
        <v>331.21</v>
      </c>
      <c r="D267" s="2">
        <v>0</v>
      </c>
      <c r="E267" s="2">
        <v>0</v>
      </c>
      <c r="F267" s="2">
        <v>0</v>
      </c>
      <c r="G267" s="2">
        <v>0</v>
      </c>
      <c r="H267" s="2">
        <v>0</v>
      </c>
      <c r="I267" s="3">
        <f t="shared" si="4"/>
        <v>0</v>
      </c>
    </row>
    <row r="268" spans="1:9" ht="12.75">
      <c r="A268" s="4" t="s">
        <v>84</v>
      </c>
      <c r="B268" s="5" t="s">
        <v>161</v>
      </c>
      <c r="C268" s="8">
        <v>246.68</v>
      </c>
      <c r="D268" s="2">
        <v>12.719999999999999</v>
      </c>
      <c r="E268" s="2">
        <v>0</v>
      </c>
      <c r="F268" s="2">
        <v>0</v>
      </c>
      <c r="G268" s="2">
        <v>0</v>
      </c>
      <c r="H268" s="2">
        <v>0</v>
      </c>
      <c r="I268" s="3">
        <f t="shared" si="4"/>
        <v>0.049036237471087124</v>
      </c>
    </row>
    <row r="269" spans="1:9" ht="12.75">
      <c r="A269" s="4" t="s">
        <v>84</v>
      </c>
      <c r="B269" s="5" t="s">
        <v>392</v>
      </c>
      <c r="C269" s="8">
        <v>170.98</v>
      </c>
      <c r="D269" s="2">
        <v>22.66</v>
      </c>
      <c r="E269" s="2">
        <v>0</v>
      </c>
      <c r="F269" s="2">
        <v>0</v>
      </c>
      <c r="G269" s="2">
        <v>0</v>
      </c>
      <c r="H269" s="2">
        <v>0</v>
      </c>
      <c r="I269" s="3">
        <f t="shared" si="4"/>
        <v>0.11702127659574468</v>
      </c>
    </row>
    <row r="270" spans="1:9" ht="12.75">
      <c r="A270" s="4" t="s">
        <v>84</v>
      </c>
      <c r="B270" s="5" t="s">
        <v>534</v>
      </c>
      <c r="C270" s="8">
        <v>2191.42</v>
      </c>
      <c r="D270" s="2">
        <v>176.21</v>
      </c>
      <c r="E270" s="2">
        <v>0</v>
      </c>
      <c r="F270" s="2">
        <v>0</v>
      </c>
      <c r="G270" s="2">
        <v>0</v>
      </c>
      <c r="H270" s="2">
        <v>34.716</v>
      </c>
      <c r="I270" s="3">
        <f t="shared" si="4"/>
        <v>0.08780000882470719</v>
      </c>
    </row>
    <row r="271" spans="1:9" ht="12.75">
      <c r="A271" s="4" t="s">
        <v>84</v>
      </c>
      <c r="B271" s="5" t="s">
        <v>331</v>
      </c>
      <c r="C271" s="8">
        <v>244.6</v>
      </c>
      <c r="D271" s="2">
        <v>17.647999999999996</v>
      </c>
      <c r="E271" s="2">
        <v>0</v>
      </c>
      <c r="F271" s="2">
        <v>0</v>
      </c>
      <c r="G271" s="2">
        <v>0</v>
      </c>
      <c r="H271" s="2">
        <v>0</v>
      </c>
      <c r="I271" s="3">
        <f t="shared" si="4"/>
        <v>0.06729507946676427</v>
      </c>
    </row>
    <row r="272" spans="1:9" ht="12.75">
      <c r="A272" s="4" t="s">
        <v>84</v>
      </c>
      <c r="B272" s="5" t="s">
        <v>393</v>
      </c>
      <c r="C272" s="8">
        <v>325.34</v>
      </c>
      <c r="D272" s="2">
        <v>31.439999999999998</v>
      </c>
      <c r="E272" s="2">
        <v>0</v>
      </c>
      <c r="F272" s="2">
        <v>0</v>
      </c>
      <c r="G272" s="2">
        <v>0</v>
      </c>
      <c r="H272" s="2">
        <v>0</v>
      </c>
      <c r="I272" s="3">
        <f t="shared" si="4"/>
        <v>0.08812153147597959</v>
      </c>
    </row>
    <row r="273" spans="1:9" ht="12.75">
      <c r="A273" s="4" t="s">
        <v>84</v>
      </c>
      <c r="B273" s="5" t="s">
        <v>332</v>
      </c>
      <c r="C273" s="8">
        <v>331.02</v>
      </c>
      <c r="D273" s="2">
        <v>28.35</v>
      </c>
      <c r="E273" s="2">
        <v>0</v>
      </c>
      <c r="F273" s="2">
        <v>0</v>
      </c>
      <c r="G273" s="2">
        <v>0</v>
      </c>
      <c r="H273" s="2">
        <v>0</v>
      </c>
      <c r="I273" s="3">
        <f t="shared" si="4"/>
        <v>0.07888805409466566</v>
      </c>
    </row>
    <row r="274" spans="1:9" ht="12.75">
      <c r="A274" s="4" t="s">
        <v>84</v>
      </c>
      <c r="B274" s="5" t="s">
        <v>275</v>
      </c>
      <c r="C274" s="8">
        <v>222.8</v>
      </c>
      <c r="D274" s="2">
        <v>18.790000000000003</v>
      </c>
      <c r="E274" s="2">
        <v>0</v>
      </c>
      <c r="F274" s="2">
        <v>0.574</v>
      </c>
      <c r="G274" s="2">
        <v>0</v>
      </c>
      <c r="H274" s="2">
        <v>1.86</v>
      </c>
      <c r="I274" s="3">
        <f t="shared" si="4"/>
        <v>0.08697505163426549</v>
      </c>
    </row>
    <row r="275" spans="1:9" ht="12.75">
      <c r="A275" s="4" t="s">
        <v>197</v>
      </c>
      <c r="B275" s="4" t="s">
        <v>288</v>
      </c>
      <c r="C275" s="7">
        <v>433.46</v>
      </c>
      <c r="D275" s="2">
        <v>29.490000000000002</v>
      </c>
      <c r="E275" s="2">
        <v>0</v>
      </c>
      <c r="F275" s="2">
        <v>0</v>
      </c>
      <c r="G275" s="2">
        <v>0</v>
      </c>
      <c r="H275" s="2">
        <v>0</v>
      </c>
      <c r="I275" s="3">
        <f t="shared" si="4"/>
        <v>0.06370018360514094</v>
      </c>
    </row>
    <row r="276" spans="1:9" ht="12.75">
      <c r="A276" s="4" t="s">
        <v>197</v>
      </c>
      <c r="B276" s="5" t="s">
        <v>289</v>
      </c>
      <c r="C276" s="8">
        <v>208.38</v>
      </c>
      <c r="D276" s="2">
        <v>17.22</v>
      </c>
      <c r="E276" s="2">
        <v>0</v>
      </c>
      <c r="F276" s="2">
        <v>0</v>
      </c>
      <c r="G276" s="2">
        <v>0</v>
      </c>
      <c r="H276" s="2">
        <v>0</v>
      </c>
      <c r="I276" s="3">
        <f t="shared" si="4"/>
        <v>0.07632978723404255</v>
      </c>
    </row>
    <row r="277" spans="1:9" ht="12.75">
      <c r="A277" s="4" t="s">
        <v>197</v>
      </c>
      <c r="B277" s="5" t="s">
        <v>290</v>
      </c>
      <c r="C277" s="8">
        <v>525.26</v>
      </c>
      <c r="D277" s="2">
        <v>24.03</v>
      </c>
      <c r="E277" s="2">
        <v>0</v>
      </c>
      <c r="F277" s="2">
        <v>0</v>
      </c>
      <c r="G277" s="2">
        <v>0</v>
      </c>
      <c r="H277" s="2">
        <v>0</v>
      </c>
      <c r="I277" s="3">
        <f t="shared" si="4"/>
        <v>0.043747382985308315</v>
      </c>
    </row>
    <row r="278" spans="1:9" ht="12.75">
      <c r="A278" s="4" t="s">
        <v>197</v>
      </c>
      <c r="B278" s="5" t="s">
        <v>291</v>
      </c>
      <c r="C278" s="8">
        <v>383.3</v>
      </c>
      <c r="D278" s="2">
        <v>20.87</v>
      </c>
      <c r="E278" s="2">
        <v>0</v>
      </c>
      <c r="F278" s="2">
        <v>0</v>
      </c>
      <c r="G278" s="2">
        <v>0</v>
      </c>
      <c r="H278" s="2">
        <v>0</v>
      </c>
      <c r="I278" s="3">
        <f t="shared" si="4"/>
        <v>0.05163668753247396</v>
      </c>
    </row>
    <row r="279" spans="1:9" ht="12.75">
      <c r="A279" s="4" t="s">
        <v>197</v>
      </c>
      <c r="B279" s="5" t="s">
        <v>292</v>
      </c>
      <c r="C279" s="8">
        <v>799.48</v>
      </c>
      <c r="D279" s="2">
        <v>59.33</v>
      </c>
      <c r="E279" s="2">
        <v>0</v>
      </c>
      <c r="F279" s="2">
        <v>0</v>
      </c>
      <c r="G279" s="2">
        <v>0</v>
      </c>
      <c r="H279" s="2">
        <v>0</v>
      </c>
      <c r="I279" s="3">
        <f t="shared" si="4"/>
        <v>0.06908396502136677</v>
      </c>
    </row>
    <row r="280" spans="1:9" ht="12.75">
      <c r="A280" s="4" t="s">
        <v>197</v>
      </c>
      <c r="B280" s="5" t="s">
        <v>198</v>
      </c>
      <c r="C280" s="8">
        <v>819.07</v>
      </c>
      <c r="D280" s="2">
        <v>52.08</v>
      </c>
      <c r="E280" s="2">
        <v>0</v>
      </c>
      <c r="F280" s="2">
        <v>0</v>
      </c>
      <c r="G280" s="2">
        <v>0</v>
      </c>
      <c r="H280" s="2">
        <v>35.371</v>
      </c>
      <c r="I280" s="3">
        <f t="shared" si="4"/>
        <v>0.09646880767240912</v>
      </c>
    </row>
    <row r="281" spans="1:9" ht="12.75">
      <c r="A281" s="4" t="s">
        <v>197</v>
      </c>
      <c r="B281" s="5" t="s">
        <v>196</v>
      </c>
      <c r="C281" s="8">
        <v>1068.6</v>
      </c>
      <c r="D281" s="2">
        <v>130.862</v>
      </c>
      <c r="E281" s="2">
        <v>0</v>
      </c>
      <c r="F281" s="2">
        <v>0</v>
      </c>
      <c r="G281" s="2">
        <v>0</v>
      </c>
      <c r="H281" s="2">
        <v>0</v>
      </c>
      <c r="I281" s="3">
        <f t="shared" si="4"/>
        <v>0.10910058009340855</v>
      </c>
    </row>
    <row r="282" spans="1:9" ht="12.75">
      <c r="A282" s="4" t="s">
        <v>197</v>
      </c>
      <c r="B282" s="5" t="s">
        <v>293</v>
      </c>
      <c r="C282" s="8">
        <v>1459.48</v>
      </c>
      <c r="D282" s="2">
        <v>70.61999999999999</v>
      </c>
      <c r="E282" s="2">
        <v>0</v>
      </c>
      <c r="F282" s="2">
        <v>0</v>
      </c>
      <c r="G282" s="2">
        <v>0</v>
      </c>
      <c r="H282" s="2">
        <v>0</v>
      </c>
      <c r="I282" s="3">
        <f t="shared" si="4"/>
        <v>0.04615384615384615</v>
      </c>
    </row>
    <row r="283" spans="1:9" ht="12.75">
      <c r="A283" s="4" t="s">
        <v>197</v>
      </c>
      <c r="B283" s="5" t="s">
        <v>287</v>
      </c>
      <c r="C283" s="8">
        <v>4922.31</v>
      </c>
      <c r="D283" s="2">
        <v>1017.765</v>
      </c>
      <c r="E283" s="2">
        <v>0</v>
      </c>
      <c r="F283" s="2">
        <v>0</v>
      </c>
      <c r="G283" s="2">
        <v>0</v>
      </c>
      <c r="H283" s="2">
        <v>0</v>
      </c>
      <c r="I283" s="3">
        <f t="shared" si="4"/>
        <v>0.17133874572290753</v>
      </c>
    </row>
    <row r="284" spans="1:9" ht="12.75">
      <c r="A284" s="4" t="s">
        <v>197</v>
      </c>
      <c r="B284" s="5" t="s">
        <v>294</v>
      </c>
      <c r="C284" s="8">
        <v>1371.96</v>
      </c>
      <c r="D284" s="2">
        <v>24.839999999999996</v>
      </c>
      <c r="E284" s="2">
        <v>0</v>
      </c>
      <c r="F284" s="2">
        <v>0</v>
      </c>
      <c r="G284" s="2">
        <v>0</v>
      </c>
      <c r="H284" s="2">
        <v>0</v>
      </c>
      <c r="I284" s="3">
        <f t="shared" si="4"/>
        <v>0.017783505154639175</v>
      </c>
    </row>
    <row r="285" spans="1:9" ht="12.75">
      <c r="A285" s="4" t="s">
        <v>10</v>
      </c>
      <c r="B285" s="4" t="s">
        <v>211</v>
      </c>
      <c r="C285" s="7">
        <v>3255.64</v>
      </c>
      <c r="D285" s="2">
        <v>75.78999999999998</v>
      </c>
      <c r="E285" s="2">
        <v>0</v>
      </c>
      <c r="F285" s="2">
        <v>0.56</v>
      </c>
      <c r="G285" s="2">
        <v>0</v>
      </c>
      <c r="H285" s="2">
        <v>0</v>
      </c>
      <c r="I285" s="3">
        <f t="shared" si="4"/>
        <v>0.022914234436477898</v>
      </c>
    </row>
    <row r="286" spans="1:9" ht="12.75">
      <c r="A286" s="4" t="s">
        <v>10</v>
      </c>
      <c r="B286" s="5" t="s">
        <v>520</v>
      </c>
      <c r="C286" s="8">
        <v>1288</v>
      </c>
      <c r="D286" s="2">
        <v>1112</v>
      </c>
      <c r="E286" s="2">
        <v>0</v>
      </c>
      <c r="F286" s="2">
        <v>0</v>
      </c>
      <c r="G286" s="2">
        <v>0</v>
      </c>
      <c r="H286" s="2">
        <v>263</v>
      </c>
      <c r="I286" s="3">
        <f t="shared" si="4"/>
        <v>0.5163349605707849</v>
      </c>
    </row>
    <row r="287" spans="1:9" ht="12.75">
      <c r="A287" s="4" t="s">
        <v>10</v>
      </c>
      <c r="B287" s="5" t="s">
        <v>455</v>
      </c>
      <c r="C287" s="8">
        <v>141</v>
      </c>
      <c r="D287" s="2">
        <v>3.9200000000000004</v>
      </c>
      <c r="E287" s="2">
        <v>0</v>
      </c>
      <c r="F287" s="2">
        <v>0</v>
      </c>
      <c r="G287" s="2">
        <v>0</v>
      </c>
      <c r="H287" s="2">
        <v>0</v>
      </c>
      <c r="I287" s="3">
        <f t="shared" si="4"/>
        <v>0.0270494065691416</v>
      </c>
    </row>
    <row r="288" spans="1:9" ht="12.75">
      <c r="A288" s="4" t="s">
        <v>10</v>
      </c>
      <c r="B288" s="5" t="s">
        <v>267</v>
      </c>
      <c r="C288" s="8">
        <v>1786.44</v>
      </c>
      <c r="D288" s="2">
        <v>463.34399999999994</v>
      </c>
      <c r="E288" s="2">
        <v>0</v>
      </c>
      <c r="F288" s="2">
        <v>0</v>
      </c>
      <c r="G288" s="2">
        <v>0</v>
      </c>
      <c r="H288" s="2">
        <v>0</v>
      </c>
      <c r="I288" s="3">
        <f t="shared" si="4"/>
        <v>0.20595043790870587</v>
      </c>
    </row>
    <row r="289" spans="1:9" ht="12.75">
      <c r="A289" s="4" t="s">
        <v>10</v>
      </c>
      <c r="B289" s="5" t="s">
        <v>155</v>
      </c>
      <c r="C289" s="8">
        <v>6262.72</v>
      </c>
      <c r="D289" s="2">
        <v>783.815</v>
      </c>
      <c r="E289" s="2">
        <v>0</v>
      </c>
      <c r="F289" s="2">
        <v>0</v>
      </c>
      <c r="G289" s="2">
        <v>0</v>
      </c>
      <c r="H289" s="2">
        <v>0</v>
      </c>
      <c r="I289" s="3">
        <f t="shared" si="4"/>
        <v>0.11123410300239764</v>
      </c>
    </row>
    <row r="290" spans="1:9" ht="12.75">
      <c r="A290" s="4" t="s">
        <v>10</v>
      </c>
      <c r="B290" s="5" t="s">
        <v>266</v>
      </c>
      <c r="C290" s="8">
        <v>1075.21</v>
      </c>
      <c r="D290" s="2">
        <v>4.55</v>
      </c>
      <c r="E290" s="2">
        <v>0</v>
      </c>
      <c r="F290" s="2">
        <v>0</v>
      </c>
      <c r="G290" s="2">
        <v>0</v>
      </c>
      <c r="H290" s="2">
        <v>0</v>
      </c>
      <c r="I290" s="3">
        <f t="shared" si="4"/>
        <v>0.004213899385048529</v>
      </c>
    </row>
    <row r="291" spans="1:9" ht="12.75">
      <c r="A291" s="4" t="s">
        <v>10</v>
      </c>
      <c r="B291" s="5" t="s">
        <v>212</v>
      </c>
      <c r="C291" s="8">
        <v>2180.6</v>
      </c>
      <c r="D291" s="2">
        <v>105.43</v>
      </c>
      <c r="E291" s="2">
        <v>0</v>
      </c>
      <c r="F291" s="2">
        <v>0</v>
      </c>
      <c r="G291" s="2">
        <v>0</v>
      </c>
      <c r="H291" s="2">
        <v>0</v>
      </c>
      <c r="I291" s="3">
        <f t="shared" si="4"/>
        <v>0.046119254777933806</v>
      </c>
    </row>
    <row r="292" spans="1:9" ht="12.75">
      <c r="A292" s="4" t="s">
        <v>10</v>
      </c>
      <c r="B292" s="5" t="s">
        <v>452</v>
      </c>
      <c r="C292" s="8">
        <v>825</v>
      </c>
      <c r="D292" s="2">
        <v>32.07</v>
      </c>
      <c r="E292" s="2">
        <v>0</v>
      </c>
      <c r="F292" s="2">
        <v>0</v>
      </c>
      <c r="G292" s="2">
        <v>0</v>
      </c>
      <c r="H292" s="2">
        <v>0</v>
      </c>
      <c r="I292" s="3">
        <f t="shared" si="4"/>
        <v>0.037418180545346354</v>
      </c>
    </row>
    <row r="293" spans="1:9" ht="12.75">
      <c r="A293" s="4" t="s">
        <v>10</v>
      </c>
      <c r="B293" s="5" t="s">
        <v>521</v>
      </c>
      <c r="C293" s="8">
        <v>991</v>
      </c>
      <c r="D293" s="2">
        <v>856</v>
      </c>
      <c r="E293" s="2">
        <v>0</v>
      </c>
      <c r="F293" s="2">
        <v>0</v>
      </c>
      <c r="G293" s="2">
        <v>0</v>
      </c>
      <c r="H293" s="2">
        <v>202</v>
      </c>
      <c r="I293" s="3">
        <f t="shared" si="4"/>
        <v>0.51634943875061</v>
      </c>
    </row>
    <row r="294" spans="1:9" ht="12.75">
      <c r="A294" s="4" t="s">
        <v>10</v>
      </c>
      <c r="B294" s="5" t="s">
        <v>469</v>
      </c>
      <c r="C294" s="8">
        <v>544</v>
      </c>
      <c r="D294" s="2">
        <v>0</v>
      </c>
      <c r="E294" s="2">
        <v>0</v>
      </c>
      <c r="F294" s="2">
        <v>0</v>
      </c>
      <c r="G294" s="2">
        <v>0</v>
      </c>
      <c r="H294" s="2">
        <v>0</v>
      </c>
      <c r="I294" s="3">
        <f t="shared" si="4"/>
        <v>0</v>
      </c>
    </row>
    <row r="295" spans="1:9" ht="12.75">
      <c r="A295" s="4" t="s">
        <v>10</v>
      </c>
      <c r="B295" s="5" t="s">
        <v>213</v>
      </c>
      <c r="C295" s="8">
        <v>1796.56</v>
      </c>
      <c r="D295" s="2">
        <v>56.56</v>
      </c>
      <c r="E295" s="2">
        <v>0</v>
      </c>
      <c r="F295" s="2">
        <v>0</v>
      </c>
      <c r="G295" s="2">
        <v>0</v>
      </c>
      <c r="H295" s="2">
        <v>0</v>
      </c>
      <c r="I295" s="3">
        <f t="shared" si="4"/>
        <v>0.030521498877568644</v>
      </c>
    </row>
    <row r="296" spans="1:9" ht="12.75">
      <c r="A296" s="4" t="s">
        <v>10</v>
      </c>
      <c r="B296" s="5" t="s">
        <v>214</v>
      </c>
      <c r="C296" s="8">
        <v>3236.43</v>
      </c>
      <c r="D296" s="2">
        <v>130.64</v>
      </c>
      <c r="E296" s="2">
        <v>0</v>
      </c>
      <c r="F296" s="2">
        <v>0</v>
      </c>
      <c r="G296" s="2">
        <v>0</v>
      </c>
      <c r="H296" s="2">
        <v>0</v>
      </c>
      <c r="I296" s="3">
        <f t="shared" si="4"/>
        <v>0.03879931216161232</v>
      </c>
    </row>
    <row r="297" spans="1:9" ht="12.75">
      <c r="A297" s="4" t="s">
        <v>10</v>
      </c>
      <c r="B297" s="5" t="s">
        <v>215</v>
      </c>
      <c r="C297" s="8">
        <v>537.01</v>
      </c>
      <c r="D297" s="2">
        <v>47.67</v>
      </c>
      <c r="E297" s="2">
        <v>0</v>
      </c>
      <c r="F297" s="2">
        <v>0</v>
      </c>
      <c r="G297" s="2">
        <v>0</v>
      </c>
      <c r="H297" s="2">
        <v>0</v>
      </c>
      <c r="I297" s="3">
        <f t="shared" si="4"/>
        <v>0.08153177806663475</v>
      </c>
    </row>
    <row r="298" spans="1:9" ht="12.75">
      <c r="A298" s="4" t="s">
        <v>10</v>
      </c>
      <c r="B298" s="5" t="s">
        <v>216</v>
      </c>
      <c r="C298" s="8">
        <v>1367.74</v>
      </c>
      <c r="D298" s="2">
        <v>89.05</v>
      </c>
      <c r="E298" s="2">
        <v>0</v>
      </c>
      <c r="F298" s="2">
        <v>0</v>
      </c>
      <c r="G298" s="2">
        <v>0</v>
      </c>
      <c r="H298" s="2">
        <v>0</v>
      </c>
      <c r="I298" s="3">
        <f t="shared" si="4"/>
        <v>0.061127547553182</v>
      </c>
    </row>
    <row r="299" spans="1:9" ht="12.75">
      <c r="A299" s="4" t="s">
        <v>10</v>
      </c>
      <c r="B299" s="5" t="s">
        <v>217</v>
      </c>
      <c r="C299" s="8">
        <v>1478.1</v>
      </c>
      <c r="D299" s="2">
        <v>125.72000000000001</v>
      </c>
      <c r="E299" s="2">
        <v>0</v>
      </c>
      <c r="F299" s="2">
        <v>0</v>
      </c>
      <c r="G299" s="2">
        <v>0</v>
      </c>
      <c r="H299" s="2">
        <v>0</v>
      </c>
      <c r="I299" s="3">
        <f t="shared" si="4"/>
        <v>0.07838784901048747</v>
      </c>
    </row>
    <row r="300" spans="1:9" ht="12.75">
      <c r="A300" s="4" t="s">
        <v>10</v>
      </c>
      <c r="B300" s="5" t="s">
        <v>9</v>
      </c>
      <c r="C300" s="8">
        <v>2478</v>
      </c>
      <c r="D300" s="2">
        <v>2140</v>
      </c>
      <c r="E300" s="2">
        <v>0</v>
      </c>
      <c r="F300" s="2">
        <v>0</v>
      </c>
      <c r="G300" s="2">
        <v>0</v>
      </c>
      <c r="H300" s="2">
        <v>507</v>
      </c>
      <c r="I300" s="3">
        <f t="shared" si="4"/>
        <v>0.5164878048780488</v>
      </c>
    </row>
    <row r="301" spans="1:9" ht="12.75">
      <c r="A301" s="4" t="s">
        <v>10</v>
      </c>
      <c r="B301" s="5" t="s">
        <v>457</v>
      </c>
      <c r="C301" s="8">
        <v>215</v>
      </c>
      <c r="D301" s="2">
        <v>5.880000000000001</v>
      </c>
      <c r="E301" s="2">
        <v>0</v>
      </c>
      <c r="F301" s="2">
        <v>0</v>
      </c>
      <c r="G301" s="2">
        <v>0</v>
      </c>
      <c r="H301" s="2">
        <v>0</v>
      </c>
      <c r="I301" s="3">
        <f t="shared" si="4"/>
        <v>0.026620789568996744</v>
      </c>
    </row>
    <row r="302" spans="1:9" ht="12.75">
      <c r="A302" s="4" t="s">
        <v>10</v>
      </c>
      <c r="B302" s="5" t="s">
        <v>361</v>
      </c>
      <c r="C302" s="8">
        <v>938.31</v>
      </c>
      <c r="D302" s="2">
        <v>110.82</v>
      </c>
      <c r="E302" s="2">
        <v>0</v>
      </c>
      <c r="F302" s="2">
        <v>0</v>
      </c>
      <c r="G302" s="2">
        <v>0</v>
      </c>
      <c r="H302" s="2">
        <v>0</v>
      </c>
      <c r="I302" s="3">
        <f t="shared" si="4"/>
        <v>0.1056303794572646</v>
      </c>
    </row>
    <row r="303" spans="1:9" ht="12.75">
      <c r="A303" s="4" t="s">
        <v>10</v>
      </c>
      <c r="B303" s="5" t="s">
        <v>232</v>
      </c>
      <c r="C303" s="8">
        <v>2090.45</v>
      </c>
      <c r="D303" s="2">
        <v>3.48</v>
      </c>
      <c r="E303" s="2">
        <v>0</v>
      </c>
      <c r="F303" s="2">
        <v>0</v>
      </c>
      <c r="G303" s="2">
        <v>0</v>
      </c>
      <c r="H303" s="2">
        <v>39.617</v>
      </c>
      <c r="I303" s="3">
        <f t="shared" si="4"/>
        <v>0.020199695624235132</v>
      </c>
    </row>
    <row r="304" spans="1:9" ht="12.75">
      <c r="A304" s="4" t="s">
        <v>10</v>
      </c>
      <c r="B304" s="5" t="s">
        <v>268</v>
      </c>
      <c r="C304" s="8">
        <v>6751.82</v>
      </c>
      <c r="D304" s="2">
        <v>2545.329</v>
      </c>
      <c r="E304" s="2">
        <v>0</v>
      </c>
      <c r="F304" s="2">
        <v>0</v>
      </c>
      <c r="G304" s="2">
        <v>0</v>
      </c>
      <c r="H304" s="2">
        <v>0</v>
      </c>
      <c r="I304" s="3">
        <f t="shared" si="4"/>
        <v>0.2737752186180947</v>
      </c>
    </row>
    <row r="305" spans="1:9" ht="12.75">
      <c r="A305" s="4" t="s">
        <v>10</v>
      </c>
      <c r="B305" s="5" t="s">
        <v>523</v>
      </c>
      <c r="C305" s="8">
        <v>1784</v>
      </c>
      <c r="D305" s="2">
        <v>1541</v>
      </c>
      <c r="E305" s="2">
        <v>0</v>
      </c>
      <c r="F305" s="2">
        <v>0</v>
      </c>
      <c r="G305" s="2">
        <v>0</v>
      </c>
      <c r="H305" s="2">
        <v>365</v>
      </c>
      <c r="I305" s="3">
        <f t="shared" si="4"/>
        <v>0.5165311653116531</v>
      </c>
    </row>
    <row r="306" spans="1:9" ht="12.75">
      <c r="A306" s="4" t="s">
        <v>10</v>
      </c>
      <c r="B306" s="5" t="s">
        <v>234</v>
      </c>
      <c r="C306" s="8">
        <v>3008.92</v>
      </c>
      <c r="D306" s="2">
        <v>34.550000000000004</v>
      </c>
      <c r="E306" s="2">
        <v>0</v>
      </c>
      <c r="F306" s="2">
        <v>0</v>
      </c>
      <c r="G306" s="2">
        <v>0</v>
      </c>
      <c r="H306" s="2">
        <v>0</v>
      </c>
      <c r="I306" s="3">
        <f t="shared" si="4"/>
        <v>0.011352173670185676</v>
      </c>
    </row>
    <row r="307" spans="1:9" ht="12.75">
      <c r="A307" s="4" t="s">
        <v>10</v>
      </c>
      <c r="B307" s="5" t="s">
        <v>233</v>
      </c>
      <c r="C307" s="8">
        <v>475.74</v>
      </c>
      <c r="D307" s="2">
        <v>35.080000000000005</v>
      </c>
      <c r="E307" s="2">
        <v>0</v>
      </c>
      <c r="F307" s="2">
        <v>4.64</v>
      </c>
      <c r="G307" s="2">
        <v>0</v>
      </c>
      <c r="H307" s="2">
        <v>7.919</v>
      </c>
      <c r="I307" s="3">
        <f t="shared" si="4"/>
        <v>0.09102199362221258</v>
      </c>
    </row>
    <row r="308" spans="1:9" ht="12.75">
      <c r="A308" s="4" t="s">
        <v>10</v>
      </c>
      <c r="B308" s="5" t="s">
        <v>456</v>
      </c>
      <c r="C308" s="8">
        <v>208</v>
      </c>
      <c r="D308" s="2">
        <v>6.079999999999999</v>
      </c>
      <c r="E308" s="2">
        <v>0</v>
      </c>
      <c r="F308" s="2">
        <v>0</v>
      </c>
      <c r="G308" s="2">
        <v>0</v>
      </c>
      <c r="H308" s="2">
        <v>0</v>
      </c>
      <c r="I308" s="3">
        <f t="shared" si="4"/>
        <v>0.028400597907324358</v>
      </c>
    </row>
    <row r="309" spans="1:9" ht="12.75">
      <c r="A309" s="4" t="s">
        <v>10</v>
      </c>
      <c r="B309" s="5" t="s">
        <v>194</v>
      </c>
      <c r="C309" s="8">
        <v>2154.3</v>
      </c>
      <c r="D309" s="2">
        <v>597.1700000000001</v>
      </c>
      <c r="E309" s="2">
        <v>0</v>
      </c>
      <c r="F309" s="2">
        <v>0</v>
      </c>
      <c r="G309" s="2">
        <v>0</v>
      </c>
      <c r="H309" s="2">
        <v>0</v>
      </c>
      <c r="I309" s="3">
        <f t="shared" si="4"/>
        <v>0.21703671128524027</v>
      </c>
    </row>
    <row r="310" spans="1:9" ht="12.75">
      <c r="A310" s="4" t="s">
        <v>10</v>
      </c>
      <c r="B310" s="5" t="s">
        <v>524</v>
      </c>
      <c r="C310" s="8">
        <v>1586</v>
      </c>
      <c r="D310" s="2">
        <v>1369</v>
      </c>
      <c r="E310" s="2">
        <v>0</v>
      </c>
      <c r="F310" s="2">
        <v>0</v>
      </c>
      <c r="G310" s="2">
        <v>0</v>
      </c>
      <c r="H310" s="2">
        <v>324</v>
      </c>
      <c r="I310" s="3">
        <f t="shared" si="4"/>
        <v>0.5163159499847515</v>
      </c>
    </row>
    <row r="311" spans="1:9" ht="12.75">
      <c r="A311" s="4" t="s">
        <v>10</v>
      </c>
      <c r="B311" s="5" t="s">
        <v>231</v>
      </c>
      <c r="C311" s="8">
        <v>4770.17</v>
      </c>
      <c r="D311" s="2">
        <v>201.29</v>
      </c>
      <c r="E311" s="2">
        <v>0</v>
      </c>
      <c r="F311" s="2">
        <v>0</v>
      </c>
      <c r="G311" s="2">
        <v>0</v>
      </c>
      <c r="H311" s="2">
        <v>16.535</v>
      </c>
      <c r="I311" s="3">
        <f t="shared" si="4"/>
        <v>0.043669851313002515</v>
      </c>
    </row>
    <row r="312" spans="1:9" ht="12.75">
      <c r="A312" s="4" t="s">
        <v>10</v>
      </c>
      <c r="B312" s="5" t="s">
        <v>11</v>
      </c>
      <c r="C312" s="8">
        <v>1288</v>
      </c>
      <c r="D312" s="2">
        <v>1112</v>
      </c>
      <c r="E312" s="2">
        <v>0</v>
      </c>
      <c r="F312" s="2">
        <v>0</v>
      </c>
      <c r="G312" s="2">
        <v>0</v>
      </c>
      <c r="H312" s="2">
        <v>263</v>
      </c>
      <c r="I312" s="3">
        <f t="shared" si="4"/>
        <v>0.5163349605707849</v>
      </c>
    </row>
    <row r="313" spans="1:9" ht="12.75">
      <c r="A313" s="4" t="s">
        <v>10</v>
      </c>
      <c r="B313" s="5" t="s">
        <v>368</v>
      </c>
      <c r="C313" s="8">
        <v>4180</v>
      </c>
      <c r="D313" s="2">
        <v>1270.295</v>
      </c>
      <c r="E313" s="2">
        <v>0</v>
      </c>
      <c r="F313" s="2">
        <v>0</v>
      </c>
      <c r="G313" s="2">
        <v>0</v>
      </c>
      <c r="H313" s="2">
        <v>0</v>
      </c>
      <c r="I313" s="3">
        <f t="shared" si="4"/>
        <v>0.23306903571274584</v>
      </c>
    </row>
    <row r="314" spans="1:9" ht="12.75">
      <c r="A314" s="4" t="s">
        <v>10</v>
      </c>
      <c r="B314" s="5" t="s">
        <v>453</v>
      </c>
      <c r="C314" s="8">
        <v>391</v>
      </c>
      <c r="D314" s="2">
        <v>11.65</v>
      </c>
      <c r="E314" s="2">
        <v>0</v>
      </c>
      <c r="F314" s="2">
        <v>0</v>
      </c>
      <c r="G314" s="2">
        <v>0</v>
      </c>
      <c r="H314" s="2">
        <v>0</v>
      </c>
      <c r="I314" s="3">
        <f t="shared" si="4"/>
        <v>0.02893331677635664</v>
      </c>
    </row>
    <row r="315" spans="1:9" ht="12.75">
      <c r="A315" s="4" t="s">
        <v>10</v>
      </c>
      <c r="B315" s="5" t="s">
        <v>210</v>
      </c>
      <c r="C315" s="8">
        <v>34423.61</v>
      </c>
      <c r="D315" s="2">
        <v>2541.4699999999993</v>
      </c>
      <c r="E315" s="2">
        <v>0</v>
      </c>
      <c r="F315" s="2">
        <v>5.39</v>
      </c>
      <c r="G315" s="2">
        <v>0</v>
      </c>
      <c r="H315" s="2">
        <v>1442.84</v>
      </c>
      <c r="I315" s="3">
        <f t="shared" si="4"/>
        <v>0.10386243726458352</v>
      </c>
    </row>
    <row r="316" spans="1:9" ht="12.75">
      <c r="A316" s="4" t="s">
        <v>10</v>
      </c>
      <c r="B316" s="5" t="s">
        <v>454</v>
      </c>
      <c r="C316" s="8">
        <v>184</v>
      </c>
      <c r="D316" s="2">
        <v>5.890000000000001</v>
      </c>
      <c r="E316" s="2">
        <v>0</v>
      </c>
      <c r="F316" s="2">
        <v>0</v>
      </c>
      <c r="G316" s="2">
        <v>0</v>
      </c>
      <c r="H316" s="2">
        <v>0</v>
      </c>
      <c r="I316" s="3">
        <f t="shared" si="4"/>
        <v>0.03101795776502186</v>
      </c>
    </row>
    <row r="317" spans="1:9" ht="12.75">
      <c r="A317" s="4" t="s">
        <v>10</v>
      </c>
      <c r="B317" s="5" t="s">
        <v>195</v>
      </c>
      <c r="C317" s="8">
        <v>1125.12</v>
      </c>
      <c r="D317" s="2">
        <v>0</v>
      </c>
      <c r="E317" s="2">
        <v>0</v>
      </c>
      <c r="F317" s="2">
        <v>0</v>
      </c>
      <c r="G317" s="2">
        <v>0</v>
      </c>
      <c r="H317" s="2">
        <v>0</v>
      </c>
      <c r="I317" s="3">
        <f t="shared" si="4"/>
        <v>0</v>
      </c>
    </row>
    <row r="318" spans="1:9" ht="12.75">
      <c r="A318" s="4" t="s">
        <v>10</v>
      </c>
      <c r="B318" s="5" t="s">
        <v>218</v>
      </c>
      <c r="C318" s="8">
        <v>4556.62</v>
      </c>
      <c r="D318" s="2">
        <v>167.23</v>
      </c>
      <c r="E318" s="2">
        <v>0</v>
      </c>
      <c r="F318" s="2">
        <v>0</v>
      </c>
      <c r="G318" s="2">
        <v>0</v>
      </c>
      <c r="H318" s="2">
        <v>21.279</v>
      </c>
      <c r="I318" s="3">
        <f t="shared" si="4"/>
        <v>0.039726844096335416</v>
      </c>
    </row>
    <row r="319" spans="1:9" ht="12.75">
      <c r="A319" s="4" t="s">
        <v>10</v>
      </c>
      <c r="B319" s="5" t="s">
        <v>522</v>
      </c>
      <c r="C319" s="8">
        <v>496</v>
      </c>
      <c r="D319" s="2">
        <v>428</v>
      </c>
      <c r="E319" s="2">
        <v>0</v>
      </c>
      <c r="F319" s="2">
        <v>0</v>
      </c>
      <c r="G319" s="2">
        <v>0</v>
      </c>
      <c r="H319" s="2">
        <v>101</v>
      </c>
      <c r="I319" s="3">
        <f t="shared" si="4"/>
        <v>0.5160975609756098</v>
      </c>
    </row>
    <row r="320" spans="1:9" ht="12.75">
      <c r="A320" s="4" t="s">
        <v>10</v>
      </c>
      <c r="B320" s="5" t="s">
        <v>448</v>
      </c>
      <c r="C320" s="8">
        <v>925.3399999999999</v>
      </c>
      <c r="D320" s="2">
        <v>33.19</v>
      </c>
      <c r="E320" s="2">
        <v>0</v>
      </c>
      <c r="F320" s="2">
        <v>0</v>
      </c>
      <c r="G320" s="2">
        <v>0</v>
      </c>
      <c r="H320" s="2">
        <v>0</v>
      </c>
      <c r="I320" s="3">
        <f t="shared" si="4"/>
        <v>0.03462593763366822</v>
      </c>
    </row>
    <row r="321" spans="1:9" ht="12.75">
      <c r="A321" s="4" t="s">
        <v>24</v>
      </c>
      <c r="B321" s="4" t="s">
        <v>281</v>
      </c>
      <c r="C321" s="7">
        <v>153.4</v>
      </c>
      <c r="D321" s="2">
        <v>9.04</v>
      </c>
      <c r="E321" s="2">
        <v>0</v>
      </c>
      <c r="F321" s="2">
        <v>0</v>
      </c>
      <c r="G321" s="2">
        <v>0</v>
      </c>
      <c r="H321" s="2">
        <v>0</v>
      </c>
      <c r="I321" s="3">
        <f t="shared" si="4"/>
        <v>0.05565131740950505</v>
      </c>
    </row>
    <row r="322" spans="1:9" ht="12.75">
      <c r="A322" s="4" t="s">
        <v>24</v>
      </c>
      <c r="B322" s="5" t="s">
        <v>566</v>
      </c>
      <c r="C322" s="8">
        <v>606</v>
      </c>
      <c r="D322" s="2">
        <v>0</v>
      </c>
      <c r="E322" s="2">
        <v>0</v>
      </c>
      <c r="F322" s="2">
        <v>0</v>
      </c>
      <c r="G322" s="2">
        <v>0</v>
      </c>
      <c r="H322" s="2">
        <v>0</v>
      </c>
      <c r="I322" s="3">
        <f aca="true" t="shared" si="5" ref="I322:I385">(D322+F322+H322)/(C322+D322+E322+F322+G322+H322)</f>
        <v>0</v>
      </c>
    </row>
    <row r="323" spans="1:9" ht="12.75">
      <c r="A323" s="4" t="s">
        <v>24</v>
      </c>
      <c r="B323" s="5" t="s">
        <v>373</v>
      </c>
      <c r="C323" s="8">
        <v>1918.04</v>
      </c>
      <c r="D323" s="2">
        <v>0</v>
      </c>
      <c r="E323" s="2">
        <v>0</v>
      </c>
      <c r="F323" s="2">
        <v>0</v>
      </c>
      <c r="G323" s="2">
        <v>0</v>
      </c>
      <c r="H323" s="2">
        <v>0</v>
      </c>
      <c r="I323" s="3">
        <f t="shared" si="5"/>
        <v>0</v>
      </c>
    </row>
    <row r="324" spans="1:9" ht="12.75">
      <c r="A324" s="4" t="s">
        <v>24</v>
      </c>
      <c r="B324" s="5" t="s">
        <v>44</v>
      </c>
      <c r="C324" s="8">
        <v>537.11</v>
      </c>
      <c r="D324" s="2">
        <v>0</v>
      </c>
      <c r="E324" s="2">
        <v>0</v>
      </c>
      <c r="F324" s="2">
        <v>0</v>
      </c>
      <c r="G324" s="2">
        <v>0</v>
      </c>
      <c r="H324" s="2">
        <v>0</v>
      </c>
      <c r="I324" s="3">
        <f t="shared" si="5"/>
        <v>0</v>
      </c>
    </row>
    <row r="325" spans="1:9" ht="12.75">
      <c r="A325" s="4" t="s">
        <v>24</v>
      </c>
      <c r="B325" s="5" t="s">
        <v>23</v>
      </c>
      <c r="C325" s="8">
        <v>128.03</v>
      </c>
      <c r="D325" s="2">
        <v>0</v>
      </c>
      <c r="E325" s="2">
        <v>0</v>
      </c>
      <c r="F325" s="2">
        <v>0</v>
      </c>
      <c r="G325" s="2">
        <v>0</v>
      </c>
      <c r="H325" s="2">
        <v>0</v>
      </c>
      <c r="I325" s="3">
        <f t="shared" si="5"/>
        <v>0</v>
      </c>
    </row>
    <row r="326" spans="1:9" ht="12.75">
      <c r="A326" s="4" t="s">
        <v>24</v>
      </c>
      <c r="B326" s="5" t="s">
        <v>557</v>
      </c>
      <c r="C326" s="8">
        <v>407.46</v>
      </c>
      <c r="D326" s="2">
        <v>0</v>
      </c>
      <c r="E326" s="2">
        <v>0</v>
      </c>
      <c r="F326" s="2">
        <v>0</v>
      </c>
      <c r="G326" s="2">
        <v>0</v>
      </c>
      <c r="H326" s="2">
        <v>0</v>
      </c>
      <c r="I326" s="3">
        <f t="shared" si="5"/>
        <v>0</v>
      </c>
    </row>
    <row r="327" spans="1:9" ht="12.75">
      <c r="A327" s="4" t="s">
        <v>24</v>
      </c>
      <c r="B327" s="5" t="s">
        <v>565</v>
      </c>
      <c r="C327" s="8">
        <v>486.87</v>
      </c>
      <c r="D327" s="2">
        <v>0</v>
      </c>
      <c r="E327" s="2">
        <v>0</v>
      </c>
      <c r="F327" s="2">
        <v>0</v>
      </c>
      <c r="G327" s="2">
        <v>0</v>
      </c>
      <c r="H327" s="2">
        <v>0</v>
      </c>
      <c r="I327" s="3">
        <f t="shared" si="5"/>
        <v>0</v>
      </c>
    </row>
    <row r="328" spans="1:9" ht="12.75">
      <c r="A328" s="4" t="s">
        <v>24</v>
      </c>
      <c r="B328" s="5" t="s">
        <v>201</v>
      </c>
      <c r="C328" s="8">
        <v>4442.71</v>
      </c>
      <c r="D328" s="2">
        <v>364.385</v>
      </c>
      <c r="E328" s="2">
        <v>0</v>
      </c>
      <c r="F328" s="2">
        <v>0</v>
      </c>
      <c r="G328" s="2">
        <v>0</v>
      </c>
      <c r="H328" s="2">
        <v>0</v>
      </c>
      <c r="I328" s="3">
        <f t="shared" si="5"/>
        <v>0.0758014975780591</v>
      </c>
    </row>
    <row r="329" spans="1:9" ht="12.75">
      <c r="A329" s="4" t="s">
        <v>24</v>
      </c>
      <c r="B329" s="5" t="s">
        <v>378</v>
      </c>
      <c r="C329" s="8">
        <v>1058</v>
      </c>
      <c r="D329" s="2">
        <v>63.358</v>
      </c>
      <c r="E329" s="2">
        <v>0</v>
      </c>
      <c r="F329" s="2">
        <v>0</v>
      </c>
      <c r="G329" s="2">
        <v>0</v>
      </c>
      <c r="H329" s="2">
        <v>0</v>
      </c>
      <c r="I329" s="3">
        <f t="shared" si="5"/>
        <v>0.05650113523067566</v>
      </c>
    </row>
    <row r="330" spans="1:9" ht="12.75">
      <c r="A330" s="4" t="s">
        <v>24</v>
      </c>
      <c r="B330" s="5" t="s">
        <v>550</v>
      </c>
      <c r="C330" s="8">
        <v>539.98</v>
      </c>
      <c r="D330" s="2">
        <v>0</v>
      </c>
      <c r="E330" s="2">
        <v>0</v>
      </c>
      <c r="F330" s="2">
        <v>0</v>
      </c>
      <c r="G330" s="2">
        <v>0</v>
      </c>
      <c r="H330" s="2">
        <v>30.458</v>
      </c>
      <c r="I330" s="3">
        <f t="shared" si="5"/>
        <v>0.05339405860058411</v>
      </c>
    </row>
    <row r="331" spans="1:9" ht="12.75">
      <c r="A331" s="4" t="s">
        <v>24</v>
      </c>
      <c r="B331" s="5" t="s">
        <v>282</v>
      </c>
      <c r="C331" s="8">
        <v>150.456</v>
      </c>
      <c r="D331" s="2">
        <v>0</v>
      </c>
      <c r="E331" s="2">
        <v>0</v>
      </c>
      <c r="F331" s="2">
        <v>0</v>
      </c>
      <c r="G331" s="2">
        <v>0</v>
      </c>
      <c r="H331" s="2">
        <v>0</v>
      </c>
      <c r="I331" s="3">
        <f t="shared" si="5"/>
        <v>0</v>
      </c>
    </row>
    <row r="332" spans="1:9" ht="12.75">
      <c r="A332" s="4" t="s">
        <v>24</v>
      </c>
      <c r="B332" s="5" t="s">
        <v>376</v>
      </c>
      <c r="C332" s="8">
        <v>503</v>
      </c>
      <c r="D332" s="2">
        <v>22.83</v>
      </c>
      <c r="E332" s="2">
        <v>0</v>
      </c>
      <c r="F332" s="2">
        <v>0</v>
      </c>
      <c r="G332" s="2">
        <v>0</v>
      </c>
      <c r="H332" s="2">
        <v>0</v>
      </c>
      <c r="I332" s="3">
        <f t="shared" si="5"/>
        <v>0.0434170739592644</v>
      </c>
    </row>
    <row r="333" spans="1:9" ht="12.75">
      <c r="A333" s="4" t="s">
        <v>24</v>
      </c>
      <c r="B333" s="5" t="s">
        <v>415</v>
      </c>
      <c r="C333" s="8">
        <v>2917.54</v>
      </c>
      <c r="D333" s="2">
        <v>15.73</v>
      </c>
      <c r="E333" s="2">
        <v>0</v>
      </c>
      <c r="F333" s="2">
        <v>0</v>
      </c>
      <c r="G333" s="2">
        <v>0</v>
      </c>
      <c r="H333" s="2">
        <v>8.22</v>
      </c>
      <c r="I333" s="3">
        <f t="shared" si="5"/>
        <v>0.008142132048723608</v>
      </c>
    </row>
    <row r="334" spans="1:9" ht="12.75">
      <c r="A334" s="4" t="s">
        <v>24</v>
      </c>
      <c r="B334" s="5" t="s">
        <v>280</v>
      </c>
      <c r="C334" s="8">
        <v>5185.73</v>
      </c>
      <c r="D334" s="2">
        <v>361.6300000000001</v>
      </c>
      <c r="E334" s="2">
        <v>0</v>
      </c>
      <c r="F334" s="2">
        <v>1.37</v>
      </c>
      <c r="G334" s="2">
        <v>0</v>
      </c>
      <c r="H334" s="2">
        <v>0</v>
      </c>
      <c r="I334" s="3">
        <f t="shared" si="5"/>
        <v>0.06542037547330654</v>
      </c>
    </row>
    <row r="335" spans="1:9" ht="12.75">
      <c r="A335" s="4" t="s">
        <v>24</v>
      </c>
      <c r="B335" s="5" t="s">
        <v>202</v>
      </c>
      <c r="C335" s="8">
        <v>1480.92</v>
      </c>
      <c r="D335" s="2">
        <v>144.26</v>
      </c>
      <c r="E335" s="2">
        <v>0</v>
      </c>
      <c r="F335" s="2">
        <v>0</v>
      </c>
      <c r="G335" s="2">
        <v>0</v>
      </c>
      <c r="H335" s="2">
        <v>0</v>
      </c>
      <c r="I335" s="3">
        <f t="shared" si="5"/>
        <v>0.08876555212345709</v>
      </c>
    </row>
    <row r="336" spans="1:9" ht="12.75">
      <c r="A336" s="4" t="s">
        <v>24</v>
      </c>
      <c r="B336" s="5" t="s">
        <v>375</v>
      </c>
      <c r="C336" s="8">
        <v>11083.36</v>
      </c>
      <c r="D336" s="2">
        <v>1043.81</v>
      </c>
      <c r="E336" s="2">
        <v>0</v>
      </c>
      <c r="F336" s="2">
        <v>14.835</v>
      </c>
      <c r="G336" s="2">
        <v>0</v>
      </c>
      <c r="H336" s="2">
        <v>0</v>
      </c>
      <c r="I336" s="3">
        <f t="shared" si="5"/>
        <v>0.08718864800335695</v>
      </c>
    </row>
    <row r="337" spans="1:9" ht="12.75">
      <c r="A337" s="4" t="s">
        <v>24</v>
      </c>
      <c r="B337" s="5" t="s">
        <v>377</v>
      </c>
      <c r="C337" s="8">
        <v>633.03</v>
      </c>
      <c r="D337" s="2">
        <v>35.61</v>
      </c>
      <c r="E337" s="2">
        <v>0</v>
      </c>
      <c r="F337" s="2">
        <v>0</v>
      </c>
      <c r="G337" s="2">
        <v>0</v>
      </c>
      <c r="H337" s="2">
        <v>0</v>
      </c>
      <c r="I337" s="3">
        <f t="shared" si="5"/>
        <v>0.05325735821966978</v>
      </c>
    </row>
    <row r="338" spans="1:9" ht="12.75">
      <c r="A338" s="4" t="s">
        <v>24</v>
      </c>
      <c r="B338" s="5" t="s">
        <v>43</v>
      </c>
      <c r="C338" s="8">
        <v>818.49</v>
      </c>
      <c r="D338" s="2">
        <v>0</v>
      </c>
      <c r="E338" s="2">
        <v>0</v>
      </c>
      <c r="F338" s="2">
        <v>0</v>
      </c>
      <c r="G338" s="2">
        <v>0</v>
      </c>
      <c r="H338" s="2">
        <v>0</v>
      </c>
      <c r="I338" s="3">
        <f t="shared" si="5"/>
        <v>0</v>
      </c>
    </row>
    <row r="339" spans="1:9" ht="12.75">
      <c r="A339" s="4" t="s">
        <v>24</v>
      </c>
      <c r="B339" s="5" t="s">
        <v>203</v>
      </c>
      <c r="C339" s="8">
        <v>319.42</v>
      </c>
      <c r="D339" s="2">
        <v>30.69</v>
      </c>
      <c r="E339" s="2">
        <v>0</v>
      </c>
      <c r="F339" s="2">
        <v>0</v>
      </c>
      <c r="G339" s="2">
        <v>0</v>
      </c>
      <c r="H339" s="2">
        <v>0</v>
      </c>
      <c r="I339" s="3">
        <f t="shared" si="5"/>
        <v>0.08765816457684728</v>
      </c>
    </row>
    <row r="340" spans="1:9" ht="12.75">
      <c r="A340" s="4" t="s">
        <v>31</v>
      </c>
      <c r="B340" s="4" t="s">
        <v>360</v>
      </c>
      <c r="C340" s="7">
        <v>2558.47</v>
      </c>
      <c r="D340" s="2">
        <v>74.67</v>
      </c>
      <c r="E340" s="2">
        <v>0</v>
      </c>
      <c r="F340" s="2">
        <v>0</v>
      </c>
      <c r="G340" s="2">
        <v>0</v>
      </c>
      <c r="H340" s="2">
        <v>0</v>
      </c>
      <c r="I340" s="3">
        <f t="shared" si="5"/>
        <v>0.028357778165991936</v>
      </c>
    </row>
    <row r="341" spans="1:9" ht="12.75">
      <c r="A341" s="4" t="s">
        <v>31</v>
      </c>
      <c r="B341" s="5" t="s">
        <v>379</v>
      </c>
      <c r="C341" s="8">
        <v>1941.48</v>
      </c>
      <c r="D341" s="2">
        <v>90.69999999999999</v>
      </c>
      <c r="E341" s="2">
        <v>0</v>
      </c>
      <c r="F341" s="2">
        <v>0</v>
      </c>
      <c r="G341" s="2">
        <v>0</v>
      </c>
      <c r="H341" s="2">
        <v>0</v>
      </c>
      <c r="I341" s="3">
        <f t="shared" si="5"/>
        <v>0.044631873160842044</v>
      </c>
    </row>
    <row r="342" spans="1:9" ht="12.75">
      <c r="A342" s="4" t="s">
        <v>31</v>
      </c>
      <c r="B342" s="5" t="s">
        <v>246</v>
      </c>
      <c r="C342" s="8">
        <v>1685.05</v>
      </c>
      <c r="D342" s="2">
        <v>46.8</v>
      </c>
      <c r="E342" s="2">
        <v>0</v>
      </c>
      <c r="F342" s="2">
        <v>0</v>
      </c>
      <c r="G342" s="2">
        <v>0</v>
      </c>
      <c r="H342" s="2">
        <v>0</v>
      </c>
      <c r="I342" s="3">
        <f t="shared" si="5"/>
        <v>0.027023125559372925</v>
      </c>
    </row>
    <row r="343" spans="1:9" ht="12.75">
      <c r="A343" s="4" t="s">
        <v>31</v>
      </c>
      <c r="B343" s="5" t="s">
        <v>70</v>
      </c>
      <c r="C343" s="8">
        <v>530</v>
      </c>
      <c r="D343" s="2">
        <v>4</v>
      </c>
      <c r="E343" s="2">
        <v>0</v>
      </c>
      <c r="F343" s="2">
        <v>0</v>
      </c>
      <c r="G343" s="2">
        <v>0</v>
      </c>
      <c r="H343" s="2">
        <v>0</v>
      </c>
      <c r="I343" s="3">
        <f t="shared" si="5"/>
        <v>0.00749063670411985</v>
      </c>
    </row>
    <row r="344" spans="1:9" ht="12.75">
      <c r="A344" s="4" t="s">
        <v>31</v>
      </c>
      <c r="B344" s="5" t="s">
        <v>133</v>
      </c>
      <c r="C344" s="8">
        <v>1806</v>
      </c>
      <c r="D344" s="2">
        <v>4.311</v>
      </c>
      <c r="E344" s="2">
        <v>0</v>
      </c>
      <c r="F344" s="2">
        <v>0</v>
      </c>
      <c r="G344" s="2">
        <v>0</v>
      </c>
      <c r="H344" s="2">
        <v>0</v>
      </c>
      <c r="I344" s="3">
        <f t="shared" si="5"/>
        <v>0.0023813587831041185</v>
      </c>
    </row>
    <row r="345" spans="1:9" ht="12.75">
      <c r="A345" s="4" t="s">
        <v>31</v>
      </c>
      <c r="B345" s="5" t="s">
        <v>412</v>
      </c>
      <c r="C345" s="8">
        <v>2589.99</v>
      </c>
      <c r="D345" s="2">
        <v>327.76</v>
      </c>
      <c r="E345" s="2">
        <v>0</v>
      </c>
      <c r="F345" s="2">
        <v>0</v>
      </c>
      <c r="G345" s="2">
        <v>0</v>
      </c>
      <c r="H345" s="2">
        <v>0</v>
      </c>
      <c r="I345" s="3">
        <f t="shared" si="5"/>
        <v>0.11233313340759146</v>
      </c>
    </row>
    <row r="346" spans="1:9" ht="12.75">
      <c r="A346" s="4" t="s">
        <v>31</v>
      </c>
      <c r="B346" s="5" t="s">
        <v>164</v>
      </c>
      <c r="C346" s="8">
        <v>1978.95</v>
      </c>
      <c r="D346" s="2">
        <v>0</v>
      </c>
      <c r="E346" s="2">
        <v>0</v>
      </c>
      <c r="F346" s="2">
        <v>0</v>
      </c>
      <c r="G346" s="2">
        <v>0</v>
      </c>
      <c r="H346" s="2">
        <v>0</v>
      </c>
      <c r="I346" s="3">
        <f t="shared" si="5"/>
        <v>0</v>
      </c>
    </row>
    <row r="347" spans="1:9" ht="12.75">
      <c r="A347" s="4" t="s">
        <v>31</v>
      </c>
      <c r="B347" s="5" t="s">
        <v>189</v>
      </c>
      <c r="C347" s="8">
        <v>2146.18</v>
      </c>
      <c r="D347" s="2">
        <v>15.745000000000001</v>
      </c>
      <c r="E347" s="2">
        <v>0</v>
      </c>
      <c r="F347" s="2">
        <v>0</v>
      </c>
      <c r="G347" s="2">
        <v>0</v>
      </c>
      <c r="H347" s="2">
        <v>0</v>
      </c>
      <c r="I347" s="3">
        <f t="shared" si="5"/>
        <v>0.007282861338853107</v>
      </c>
    </row>
    <row r="348" spans="1:9" ht="12.75">
      <c r="A348" s="4" t="s">
        <v>31</v>
      </c>
      <c r="B348" s="5" t="s">
        <v>134</v>
      </c>
      <c r="C348" s="8">
        <v>2146</v>
      </c>
      <c r="D348" s="2">
        <v>4.311</v>
      </c>
      <c r="E348" s="2">
        <v>0</v>
      </c>
      <c r="F348" s="2">
        <v>0</v>
      </c>
      <c r="G348" s="2">
        <v>0</v>
      </c>
      <c r="H348" s="2">
        <v>0</v>
      </c>
      <c r="I348" s="3">
        <f t="shared" si="5"/>
        <v>0.0020048262786173717</v>
      </c>
    </row>
    <row r="349" spans="1:9" ht="12.75">
      <c r="A349" s="4" t="s">
        <v>31</v>
      </c>
      <c r="B349" s="5" t="s">
        <v>62</v>
      </c>
      <c r="C349" s="8">
        <v>3346.03</v>
      </c>
      <c r="D349" s="2">
        <v>386</v>
      </c>
      <c r="E349" s="2">
        <v>0</v>
      </c>
      <c r="F349" s="2">
        <v>0</v>
      </c>
      <c r="G349" s="2">
        <v>0</v>
      </c>
      <c r="H349" s="2">
        <v>0</v>
      </c>
      <c r="I349" s="3">
        <f t="shared" si="5"/>
        <v>0.10342896493329368</v>
      </c>
    </row>
    <row r="350" spans="1:9" ht="12.75">
      <c r="A350" s="4" t="s">
        <v>31</v>
      </c>
      <c r="B350" s="5" t="s">
        <v>69</v>
      </c>
      <c r="C350" s="8">
        <v>3650</v>
      </c>
      <c r="D350" s="2">
        <v>0</v>
      </c>
      <c r="E350" s="2">
        <v>0</v>
      </c>
      <c r="F350" s="2">
        <v>0</v>
      </c>
      <c r="G350" s="2">
        <v>0</v>
      </c>
      <c r="H350" s="2">
        <v>0</v>
      </c>
      <c r="I350" s="3">
        <f t="shared" si="5"/>
        <v>0</v>
      </c>
    </row>
    <row r="351" spans="1:9" ht="12.75">
      <c r="A351" s="4" t="s">
        <v>31</v>
      </c>
      <c r="B351" s="5" t="s">
        <v>374</v>
      </c>
      <c r="C351" s="8">
        <v>2921</v>
      </c>
      <c r="D351" s="2">
        <v>0</v>
      </c>
      <c r="E351" s="2">
        <v>0</v>
      </c>
      <c r="F351" s="2">
        <v>0</v>
      </c>
      <c r="G351" s="2">
        <v>0</v>
      </c>
      <c r="H351" s="2">
        <v>0</v>
      </c>
      <c r="I351" s="3">
        <f t="shared" si="5"/>
        <v>0</v>
      </c>
    </row>
    <row r="352" spans="1:9" ht="12.75">
      <c r="A352" s="4" t="s">
        <v>31</v>
      </c>
      <c r="B352" s="5" t="s">
        <v>165</v>
      </c>
      <c r="C352" s="8">
        <v>13061.16</v>
      </c>
      <c r="D352" s="2">
        <v>18.720999999999997</v>
      </c>
      <c r="E352" s="2">
        <v>0</v>
      </c>
      <c r="F352" s="2">
        <v>0</v>
      </c>
      <c r="G352" s="2">
        <v>0</v>
      </c>
      <c r="H352" s="2">
        <v>0</v>
      </c>
      <c r="I352" s="3">
        <f t="shared" si="5"/>
        <v>0.0014312821347533665</v>
      </c>
    </row>
    <row r="353" spans="1:9" ht="12.75">
      <c r="A353" s="4" t="s">
        <v>31</v>
      </c>
      <c r="B353" s="5" t="s">
        <v>166</v>
      </c>
      <c r="C353" s="8">
        <v>932.34</v>
      </c>
      <c r="D353" s="2">
        <v>0</v>
      </c>
      <c r="E353" s="2">
        <v>0</v>
      </c>
      <c r="F353" s="2">
        <v>0</v>
      </c>
      <c r="G353" s="2">
        <v>0</v>
      </c>
      <c r="H353" s="2">
        <v>0</v>
      </c>
      <c r="I353" s="3">
        <f t="shared" si="5"/>
        <v>0</v>
      </c>
    </row>
    <row r="354" spans="1:9" ht="12.75">
      <c r="A354" s="4" t="s">
        <v>31</v>
      </c>
      <c r="B354" s="5" t="s">
        <v>30</v>
      </c>
      <c r="C354" s="8">
        <v>1220</v>
      </c>
      <c r="D354" s="2">
        <v>2</v>
      </c>
      <c r="E354" s="2">
        <v>0</v>
      </c>
      <c r="F354" s="2">
        <v>0</v>
      </c>
      <c r="G354" s="2">
        <v>0</v>
      </c>
      <c r="H354" s="2">
        <v>0</v>
      </c>
      <c r="I354" s="3">
        <f t="shared" si="5"/>
        <v>0.0016366612111292963</v>
      </c>
    </row>
    <row r="355" spans="1:9" ht="12.75">
      <c r="A355" s="4" t="s">
        <v>31</v>
      </c>
      <c r="B355" s="5" t="s">
        <v>547</v>
      </c>
      <c r="C355" s="8">
        <v>117.35</v>
      </c>
      <c r="D355" s="2">
        <v>1.48</v>
      </c>
      <c r="E355" s="2">
        <v>0</v>
      </c>
      <c r="F355" s="2">
        <v>0</v>
      </c>
      <c r="G355" s="2">
        <v>0</v>
      </c>
      <c r="H355" s="2">
        <v>0</v>
      </c>
      <c r="I355" s="3">
        <f t="shared" si="5"/>
        <v>0.012454767314651182</v>
      </c>
    </row>
    <row r="356" spans="1:9" ht="12.75">
      <c r="A356" s="4" t="s">
        <v>31</v>
      </c>
      <c r="B356" s="5" t="s">
        <v>71</v>
      </c>
      <c r="C356" s="8">
        <v>175</v>
      </c>
      <c r="D356" s="2">
        <v>0.8</v>
      </c>
      <c r="E356" s="2">
        <v>0</v>
      </c>
      <c r="F356" s="2">
        <v>0</v>
      </c>
      <c r="G356" s="2">
        <v>0</v>
      </c>
      <c r="H356" s="2">
        <v>0</v>
      </c>
      <c r="I356" s="3">
        <f t="shared" si="5"/>
        <v>0.004550625711035267</v>
      </c>
    </row>
    <row r="357" spans="1:9" ht="12.75">
      <c r="A357" s="4" t="s">
        <v>31</v>
      </c>
      <c r="B357" s="5" t="s">
        <v>72</v>
      </c>
      <c r="C357" s="8">
        <v>430</v>
      </c>
      <c r="D357" s="2">
        <v>2.2</v>
      </c>
      <c r="E357" s="2">
        <v>0</v>
      </c>
      <c r="F357" s="2">
        <v>0</v>
      </c>
      <c r="G357" s="2">
        <v>0</v>
      </c>
      <c r="H357" s="2">
        <v>0</v>
      </c>
      <c r="I357" s="3">
        <f t="shared" si="5"/>
        <v>0.005090236001850996</v>
      </c>
    </row>
    <row r="358" spans="1:9" ht="12.75">
      <c r="A358" s="4" t="s">
        <v>31</v>
      </c>
      <c r="B358" s="5" t="s">
        <v>279</v>
      </c>
      <c r="C358" s="8">
        <v>7130.19</v>
      </c>
      <c r="D358" s="2">
        <v>409.2</v>
      </c>
      <c r="E358" s="2">
        <v>0</v>
      </c>
      <c r="F358" s="2">
        <v>0</v>
      </c>
      <c r="G358" s="2">
        <v>0</v>
      </c>
      <c r="H358" s="2">
        <v>0</v>
      </c>
      <c r="I358" s="3">
        <f t="shared" si="5"/>
        <v>0.054274947973244524</v>
      </c>
    </row>
    <row r="359" spans="1:9" ht="12.75">
      <c r="A359" s="4" t="s">
        <v>31</v>
      </c>
      <c r="B359" s="5" t="s">
        <v>443</v>
      </c>
      <c r="C359" s="8">
        <v>1638.9</v>
      </c>
      <c r="D359" s="2">
        <v>3.06</v>
      </c>
      <c r="E359" s="2">
        <v>0</v>
      </c>
      <c r="F359" s="2">
        <v>0</v>
      </c>
      <c r="G359" s="2">
        <v>0</v>
      </c>
      <c r="H359" s="2">
        <v>0</v>
      </c>
      <c r="I359" s="3">
        <f t="shared" si="5"/>
        <v>0.0018636263977197982</v>
      </c>
    </row>
    <row r="360" spans="1:9" ht="12.75">
      <c r="A360" s="4" t="s">
        <v>31</v>
      </c>
      <c r="B360" s="5" t="s">
        <v>380</v>
      </c>
      <c r="C360" s="8">
        <v>808.88</v>
      </c>
      <c r="D360" s="2">
        <v>22.1</v>
      </c>
      <c r="E360" s="2">
        <v>0</v>
      </c>
      <c r="F360" s="2">
        <v>0</v>
      </c>
      <c r="G360" s="2">
        <v>0</v>
      </c>
      <c r="H360" s="2">
        <v>0</v>
      </c>
      <c r="I360" s="3">
        <f t="shared" si="5"/>
        <v>0.026595104575320706</v>
      </c>
    </row>
    <row r="361" spans="1:9" ht="12.75">
      <c r="A361" s="4" t="s">
        <v>31</v>
      </c>
      <c r="B361" s="5" t="s">
        <v>410</v>
      </c>
      <c r="C361" s="8">
        <v>775.06</v>
      </c>
      <c r="D361" s="2">
        <v>3.2</v>
      </c>
      <c r="E361" s="2">
        <v>0</v>
      </c>
      <c r="F361" s="2">
        <v>0</v>
      </c>
      <c r="G361" s="2">
        <v>0</v>
      </c>
      <c r="H361" s="2">
        <v>0</v>
      </c>
      <c r="I361" s="3">
        <f t="shared" si="5"/>
        <v>0.004111736437694344</v>
      </c>
    </row>
    <row r="362" spans="1:9" ht="12.75">
      <c r="A362" s="4" t="s">
        <v>31</v>
      </c>
      <c r="B362" s="5" t="s">
        <v>381</v>
      </c>
      <c r="C362" s="8">
        <v>334.5</v>
      </c>
      <c r="D362" s="2">
        <v>10</v>
      </c>
      <c r="E362" s="2">
        <v>0</v>
      </c>
      <c r="F362" s="2">
        <v>0</v>
      </c>
      <c r="G362" s="2">
        <v>0</v>
      </c>
      <c r="H362" s="2">
        <v>0</v>
      </c>
      <c r="I362" s="3">
        <f t="shared" si="5"/>
        <v>0.02902757619738752</v>
      </c>
    </row>
    <row r="363" spans="1:9" ht="12.75">
      <c r="A363" s="4" t="s">
        <v>31</v>
      </c>
      <c r="B363" s="5" t="s">
        <v>169</v>
      </c>
      <c r="C363" s="8">
        <v>2164.08</v>
      </c>
      <c r="D363" s="2">
        <v>155.5</v>
      </c>
      <c r="E363" s="2">
        <v>0</v>
      </c>
      <c r="F363" s="2">
        <v>0</v>
      </c>
      <c r="G363" s="2">
        <v>0</v>
      </c>
      <c r="H363" s="2">
        <v>0</v>
      </c>
      <c r="I363" s="3">
        <f t="shared" si="5"/>
        <v>0.06703799825830538</v>
      </c>
    </row>
    <row r="364" spans="1:9" ht="12.75">
      <c r="A364" s="4" t="s">
        <v>31</v>
      </c>
      <c r="B364" s="5" t="s">
        <v>411</v>
      </c>
      <c r="C364" s="8">
        <v>6215.976</v>
      </c>
      <c r="D364" s="2">
        <v>787.7560000000001</v>
      </c>
      <c r="E364" s="2">
        <v>0</v>
      </c>
      <c r="F364" s="2">
        <v>0</v>
      </c>
      <c r="G364" s="2">
        <v>0</v>
      </c>
      <c r="H364" s="2">
        <v>0</v>
      </c>
      <c r="I364" s="3">
        <f t="shared" si="5"/>
        <v>0.11247660532984416</v>
      </c>
    </row>
    <row r="365" spans="1:9" ht="12.75">
      <c r="A365" s="4" t="s">
        <v>31</v>
      </c>
      <c r="B365" s="5" t="s">
        <v>135</v>
      </c>
      <c r="C365" s="8">
        <v>2236</v>
      </c>
      <c r="D365" s="2">
        <v>8.622</v>
      </c>
      <c r="E365" s="2">
        <v>0</v>
      </c>
      <c r="F365" s="2">
        <v>2.84</v>
      </c>
      <c r="G365" s="2">
        <v>0</v>
      </c>
      <c r="H365" s="2">
        <v>0</v>
      </c>
      <c r="I365" s="3">
        <f t="shared" si="5"/>
        <v>0.005099974994015472</v>
      </c>
    </row>
    <row r="366" spans="1:9" ht="12.75">
      <c r="A366" s="4" t="s">
        <v>31</v>
      </c>
      <c r="B366" s="5" t="s">
        <v>73</v>
      </c>
      <c r="C366" s="8">
        <v>725</v>
      </c>
      <c r="D366" s="2">
        <v>5.4</v>
      </c>
      <c r="E366" s="2">
        <v>0</v>
      </c>
      <c r="F366" s="2">
        <v>0</v>
      </c>
      <c r="G366" s="2">
        <v>0</v>
      </c>
      <c r="H366" s="2">
        <v>0</v>
      </c>
      <c r="I366" s="3">
        <f t="shared" si="5"/>
        <v>0.007393209200438117</v>
      </c>
    </row>
    <row r="367" spans="1:9" ht="12.75">
      <c r="A367" s="4" t="s">
        <v>31</v>
      </c>
      <c r="B367" s="5" t="s">
        <v>269</v>
      </c>
      <c r="C367" s="8">
        <v>2428.03</v>
      </c>
      <c r="D367" s="2">
        <v>65.58</v>
      </c>
      <c r="E367" s="2">
        <v>0</v>
      </c>
      <c r="F367" s="2">
        <v>0</v>
      </c>
      <c r="G367" s="2">
        <v>0</v>
      </c>
      <c r="H367" s="2">
        <v>0</v>
      </c>
      <c r="I367" s="3">
        <f t="shared" si="5"/>
        <v>0.026299220808386235</v>
      </c>
    </row>
    <row r="368" spans="1:9" ht="12.75">
      <c r="A368" s="4" t="s">
        <v>31</v>
      </c>
      <c r="B368" s="5" t="s">
        <v>167</v>
      </c>
      <c r="C368" s="8">
        <v>4277.45</v>
      </c>
      <c r="D368" s="2">
        <v>24.485999999999997</v>
      </c>
      <c r="E368" s="2">
        <v>0</v>
      </c>
      <c r="F368" s="2">
        <v>0.151</v>
      </c>
      <c r="G368" s="2">
        <v>0</v>
      </c>
      <c r="H368" s="2">
        <v>0</v>
      </c>
      <c r="I368" s="3">
        <f t="shared" si="5"/>
        <v>0.005726755409641879</v>
      </c>
    </row>
    <row r="369" spans="1:9" ht="12.75">
      <c r="A369" s="4" t="s">
        <v>31</v>
      </c>
      <c r="B369" s="5" t="s">
        <v>382</v>
      </c>
      <c r="C369" s="8">
        <v>758.34</v>
      </c>
      <c r="D369" s="2">
        <v>30.3</v>
      </c>
      <c r="E369" s="2">
        <v>0</v>
      </c>
      <c r="F369" s="2">
        <v>0</v>
      </c>
      <c r="G369" s="2">
        <v>0</v>
      </c>
      <c r="H369" s="2">
        <v>0</v>
      </c>
      <c r="I369" s="3">
        <f t="shared" si="5"/>
        <v>0.03842057212416312</v>
      </c>
    </row>
    <row r="370" spans="1:9" ht="12.75">
      <c r="A370" s="4" t="s">
        <v>31</v>
      </c>
      <c r="B370" s="5" t="s">
        <v>543</v>
      </c>
      <c r="C370" s="8">
        <v>42.5</v>
      </c>
      <c r="D370" s="2">
        <v>0</v>
      </c>
      <c r="E370" s="2">
        <v>0</v>
      </c>
      <c r="F370" s="2">
        <v>0</v>
      </c>
      <c r="G370" s="2">
        <v>0</v>
      </c>
      <c r="H370" s="2">
        <v>0</v>
      </c>
      <c r="I370" s="3">
        <f t="shared" si="5"/>
        <v>0</v>
      </c>
    </row>
    <row r="371" spans="1:9" ht="12.75">
      <c r="A371" s="4" t="s">
        <v>31</v>
      </c>
      <c r="B371" s="5" t="s">
        <v>447</v>
      </c>
      <c r="C371" s="8">
        <v>144.35</v>
      </c>
      <c r="D371" s="2">
        <v>0</v>
      </c>
      <c r="E371" s="2">
        <v>0</v>
      </c>
      <c r="F371" s="2">
        <v>0</v>
      </c>
      <c r="G371" s="2">
        <v>0</v>
      </c>
      <c r="H371" s="2">
        <v>0</v>
      </c>
      <c r="I371" s="3">
        <f t="shared" si="5"/>
        <v>0</v>
      </c>
    </row>
    <row r="372" spans="1:9" ht="12.75">
      <c r="A372" s="4" t="s">
        <v>31</v>
      </c>
      <c r="B372" s="5" t="s">
        <v>74</v>
      </c>
      <c r="C372" s="8">
        <v>715</v>
      </c>
      <c r="D372" s="2">
        <v>5.3</v>
      </c>
      <c r="E372" s="2">
        <v>0</v>
      </c>
      <c r="F372" s="2">
        <v>0</v>
      </c>
      <c r="G372" s="2">
        <v>0</v>
      </c>
      <c r="H372" s="2">
        <v>0</v>
      </c>
      <c r="I372" s="3">
        <f t="shared" si="5"/>
        <v>0.007358045258919895</v>
      </c>
    </row>
    <row r="373" spans="1:9" ht="12.75">
      <c r="A373" s="4" t="s">
        <v>31</v>
      </c>
      <c r="B373" s="5" t="s">
        <v>383</v>
      </c>
      <c r="C373" s="8">
        <v>709.92</v>
      </c>
      <c r="D373" s="2">
        <v>16.8</v>
      </c>
      <c r="E373" s="2">
        <v>0</v>
      </c>
      <c r="F373" s="2">
        <v>0</v>
      </c>
      <c r="G373" s="2">
        <v>0</v>
      </c>
      <c r="H373" s="2">
        <v>0</v>
      </c>
      <c r="I373" s="3">
        <f t="shared" si="5"/>
        <v>0.02311756935270806</v>
      </c>
    </row>
    <row r="374" spans="1:9" ht="12.75">
      <c r="A374" s="4" t="s">
        <v>31</v>
      </c>
      <c r="B374" s="5" t="s">
        <v>75</v>
      </c>
      <c r="C374" s="8">
        <v>600</v>
      </c>
      <c r="D374" s="2">
        <v>15.5</v>
      </c>
      <c r="E374" s="2">
        <v>0</v>
      </c>
      <c r="F374" s="2">
        <v>0</v>
      </c>
      <c r="G374" s="2">
        <v>0</v>
      </c>
      <c r="H374" s="2">
        <v>0</v>
      </c>
      <c r="I374" s="3">
        <f t="shared" si="5"/>
        <v>0.025182778229082048</v>
      </c>
    </row>
    <row r="375" spans="1:9" ht="12.75">
      <c r="A375" s="4" t="s">
        <v>31</v>
      </c>
      <c r="B375" s="5" t="s">
        <v>386</v>
      </c>
      <c r="C375" s="8">
        <v>2648.42</v>
      </c>
      <c r="D375" s="2">
        <v>0</v>
      </c>
      <c r="E375" s="2">
        <v>0</v>
      </c>
      <c r="F375" s="2">
        <v>0</v>
      </c>
      <c r="G375" s="2">
        <v>0</v>
      </c>
      <c r="H375" s="2">
        <v>0</v>
      </c>
      <c r="I375" s="3">
        <f t="shared" si="5"/>
        <v>0</v>
      </c>
    </row>
    <row r="376" spans="1:9" ht="12.75">
      <c r="A376" s="4" t="s">
        <v>31</v>
      </c>
      <c r="B376" s="5" t="s">
        <v>384</v>
      </c>
      <c r="C376" s="8">
        <v>811.86</v>
      </c>
      <c r="D376" s="2">
        <v>16.6</v>
      </c>
      <c r="E376" s="2">
        <v>0</v>
      </c>
      <c r="F376" s="2">
        <v>0</v>
      </c>
      <c r="G376" s="2">
        <v>0</v>
      </c>
      <c r="H376" s="2">
        <v>0</v>
      </c>
      <c r="I376" s="3">
        <f t="shared" si="5"/>
        <v>0.020037177413514233</v>
      </c>
    </row>
    <row r="377" spans="1:9" ht="12.75">
      <c r="A377" s="4" t="s">
        <v>31</v>
      </c>
      <c r="B377" s="5" t="s">
        <v>132</v>
      </c>
      <c r="C377" s="8">
        <v>15654</v>
      </c>
      <c r="D377" s="2">
        <v>61.687999999999995</v>
      </c>
      <c r="E377" s="2">
        <v>0</v>
      </c>
      <c r="F377" s="2">
        <v>0</v>
      </c>
      <c r="G377" s="2">
        <v>0</v>
      </c>
      <c r="H377" s="2">
        <v>0</v>
      </c>
      <c r="I377" s="3">
        <f t="shared" si="5"/>
        <v>0.003925249724988177</v>
      </c>
    </row>
    <row r="378" spans="1:9" ht="12.75">
      <c r="A378" s="4" t="s">
        <v>31</v>
      </c>
      <c r="B378" s="5" t="s">
        <v>168</v>
      </c>
      <c r="C378" s="8">
        <v>7811.6</v>
      </c>
      <c r="D378" s="2">
        <v>66.19900000000001</v>
      </c>
      <c r="E378" s="2">
        <v>0</v>
      </c>
      <c r="F378" s="2">
        <v>0</v>
      </c>
      <c r="G378" s="2">
        <v>0</v>
      </c>
      <c r="H378" s="2">
        <v>0</v>
      </c>
      <c r="I378" s="3">
        <f t="shared" si="5"/>
        <v>0.008403235472242946</v>
      </c>
    </row>
    <row r="379" spans="1:9" ht="12.75">
      <c r="A379" s="4" t="s">
        <v>31</v>
      </c>
      <c r="B379" s="5" t="s">
        <v>163</v>
      </c>
      <c r="C379" s="8">
        <v>66105.89</v>
      </c>
      <c r="D379" s="2">
        <v>1614.714</v>
      </c>
      <c r="E379" s="2">
        <v>0</v>
      </c>
      <c r="F379" s="2">
        <v>0.08</v>
      </c>
      <c r="G379" s="2">
        <v>0</v>
      </c>
      <c r="H379" s="2">
        <v>1.74</v>
      </c>
      <c r="I379" s="3">
        <f t="shared" si="5"/>
        <v>0.02386999614780475</v>
      </c>
    </row>
    <row r="380" spans="1:9" ht="12.75">
      <c r="A380" s="4" t="s">
        <v>31</v>
      </c>
      <c r="B380" s="5" t="s">
        <v>465</v>
      </c>
      <c r="C380" s="8">
        <v>1636</v>
      </c>
      <c r="D380" s="2">
        <v>5.7</v>
      </c>
      <c r="E380" s="2">
        <v>0</v>
      </c>
      <c r="F380" s="2">
        <v>0</v>
      </c>
      <c r="G380" s="2">
        <v>0</v>
      </c>
      <c r="H380" s="2">
        <v>0</v>
      </c>
      <c r="I380" s="3">
        <f t="shared" si="5"/>
        <v>0.0034720107205945057</v>
      </c>
    </row>
    <row r="381" spans="1:9" ht="12.75">
      <c r="A381" s="4" t="s">
        <v>31</v>
      </c>
      <c r="B381" s="5" t="s">
        <v>541</v>
      </c>
      <c r="C381" s="8">
        <v>258</v>
      </c>
      <c r="D381" s="2">
        <v>0</v>
      </c>
      <c r="E381" s="2">
        <v>0</v>
      </c>
      <c r="F381" s="2">
        <v>0</v>
      </c>
      <c r="G381" s="2">
        <v>0</v>
      </c>
      <c r="H381" s="2">
        <v>0</v>
      </c>
      <c r="I381" s="3">
        <f t="shared" si="5"/>
        <v>0</v>
      </c>
    </row>
    <row r="382" spans="1:9" ht="12.75">
      <c r="A382" s="4" t="s">
        <v>31</v>
      </c>
      <c r="B382" s="5" t="s">
        <v>394</v>
      </c>
      <c r="C382" s="8">
        <v>3526</v>
      </c>
      <c r="D382" s="2">
        <v>26.54</v>
      </c>
      <c r="E382" s="2">
        <v>0</v>
      </c>
      <c r="F382" s="2">
        <v>0</v>
      </c>
      <c r="G382" s="2">
        <v>0</v>
      </c>
      <c r="H382" s="2">
        <v>0</v>
      </c>
      <c r="I382" s="3">
        <f t="shared" si="5"/>
        <v>0.007470711096849015</v>
      </c>
    </row>
    <row r="383" spans="1:9" ht="12.75">
      <c r="A383" s="4" t="s">
        <v>31</v>
      </c>
      <c r="B383" s="5" t="s">
        <v>385</v>
      </c>
      <c r="C383" s="8">
        <v>749.26</v>
      </c>
      <c r="D383" s="2">
        <v>3.2600000000000002</v>
      </c>
      <c r="E383" s="2">
        <v>0</v>
      </c>
      <c r="F383" s="2">
        <v>0</v>
      </c>
      <c r="G383" s="2">
        <v>0</v>
      </c>
      <c r="H383" s="2">
        <v>0</v>
      </c>
      <c r="I383" s="3">
        <f t="shared" si="5"/>
        <v>0.004332110774464467</v>
      </c>
    </row>
    <row r="384" spans="1:9" ht="12.75">
      <c r="A384" s="4" t="s">
        <v>31</v>
      </c>
      <c r="B384" s="5" t="s">
        <v>413</v>
      </c>
      <c r="C384" s="8">
        <v>1450.3944</v>
      </c>
      <c r="D384" s="2">
        <v>183.5456</v>
      </c>
      <c r="E384" s="2">
        <v>0</v>
      </c>
      <c r="F384" s="2">
        <v>0</v>
      </c>
      <c r="G384" s="2">
        <v>0</v>
      </c>
      <c r="H384" s="2">
        <v>0</v>
      </c>
      <c r="I384" s="3">
        <f t="shared" si="5"/>
        <v>0.11233313340759148</v>
      </c>
    </row>
    <row r="385" spans="1:9" ht="12.75">
      <c r="A385" s="4" t="s">
        <v>31</v>
      </c>
      <c r="B385" s="5" t="s">
        <v>537</v>
      </c>
      <c r="C385" s="8">
        <v>817.2</v>
      </c>
      <c r="D385" s="2">
        <v>0</v>
      </c>
      <c r="E385" s="2">
        <v>0</v>
      </c>
      <c r="F385" s="2">
        <v>0</v>
      </c>
      <c r="G385" s="2">
        <v>0</v>
      </c>
      <c r="H385" s="2">
        <v>0</v>
      </c>
      <c r="I385" s="3">
        <f t="shared" si="5"/>
        <v>0</v>
      </c>
    </row>
    <row r="386" spans="1:9" ht="12.75">
      <c r="A386" s="4" t="s">
        <v>31</v>
      </c>
      <c r="B386" s="5" t="s">
        <v>136</v>
      </c>
      <c r="C386" s="8">
        <v>4087</v>
      </c>
      <c r="D386" s="2">
        <v>25.865</v>
      </c>
      <c r="E386" s="2">
        <v>0</v>
      </c>
      <c r="F386" s="2">
        <v>0</v>
      </c>
      <c r="G386" s="2">
        <v>0</v>
      </c>
      <c r="H386" s="2">
        <v>0</v>
      </c>
      <c r="I386" s="3">
        <f aca="true" t="shared" si="6" ref="I386:I449">(D386+F386+H386)/(C386+D386+E386+F386+G386+H386)</f>
        <v>0.00628880354691924</v>
      </c>
    </row>
    <row r="387" spans="1:9" ht="12.75">
      <c r="A387" s="4" t="s">
        <v>31</v>
      </c>
      <c r="B387" s="5" t="s">
        <v>238</v>
      </c>
      <c r="C387" s="8">
        <v>11247.541</v>
      </c>
      <c r="D387" s="2">
        <v>19.9</v>
      </c>
      <c r="E387" s="2">
        <v>0</v>
      </c>
      <c r="F387" s="2">
        <v>0.61815</v>
      </c>
      <c r="G387" s="2">
        <v>0</v>
      </c>
      <c r="H387" s="2">
        <v>0</v>
      </c>
      <c r="I387" s="3">
        <f t="shared" si="6"/>
        <v>0.001820912521567656</v>
      </c>
    </row>
    <row r="388" spans="1:9" ht="12.75">
      <c r="A388" s="4" t="s">
        <v>31</v>
      </c>
      <c r="B388" s="5" t="s">
        <v>209</v>
      </c>
      <c r="C388" s="8">
        <v>1755.38</v>
      </c>
      <c r="D388" s="2">
        <v>0</v>
      </c>
      <c r="E388" s="2">
        <v>0</v>
      </c>
      <c r="F388" s="2">
        <v>0</v>
      </c>
      <c r="G388" s="2">
        <v>0</v>
      </c>
      <c r="H388" s="2">
        <v>0</v>
      </c>
      <c r="I388" s="3">
        <f t="shared" si="6"/>
        <v>0</v>
      </c>
    </row>
    <row r="389" spans="1:9" ht="12.75">
      <c r="A389" s="4" t="s">
        <v>31</v>
      </c>
      <c r="B389" s="5" t="s">
        <v>519</v>
      </c>
      <c r="C389" s="8">
        <v>590.675</v>
      </c>
      <c r="D389" s="2">
        <v>8.03</v>
      </c>
      <c r="E389" s="2">
        <v>0</v>
      </c>
      <c r="F389" s="2">
        <v>0</v>
      </c>
      <c r="G389" s="2">
        <v>0</v>
      </c>
      <c r="H389" s="2">
        <v>0</v>
      </c>
      <c r="I389" s="3">
        <f t="shared" si="6"/>
        <v>0.01341228150758721</v>
      </c>
    </row>
    <row r="390" spans="1:9" ht="12.75">
      <c r="A390" s="4" t="s">
        <v>31</v>
      </c>
      <c r="B390" s="5" t="s">
        <v>35</v>
      </c>
      <c r="C390" s="8">
        <v>2225</v>
      </c>
      <c r="D390" s="2">
        <v>0</v>
      </c>
      <c r="E390" s="2">
        <v>0</v>
      </c>
      <c r="F390" s="2">
        <v>0</v>
      </c>
      <c r="G390" s="2">
        <v>0</v>
      </c>
      <c r="H390" s="2">
        <v>0</v>
      </c>
      <c r="I390" s="3">
        <f t="shared" si="6"/>
        <v>0</v>
      </c>
    </row>
    <row r="391" spans="1:9" ht="12.75">
      <c r="A391" s="4" t="s">
        <v>31</v>
      </c>
      <c r="B391" s="5" t="s">
        <v>517</v>
      </c>
      <c r="C391" s="8">
        <v>270.5</v>
      </c>
      <c r="D391" s="2">
        <v>0</v>
      </c>
      <c r="E391" s="2">
        <v>0</v>
      </c>
      <c r="F391" s="2">
        <v>0</v>
      </c>
      <c r="G391" s="2">
        <v>0</v>
      </c>
      <c r="H391" s="2">
        <v>0</v>
      </c>
      <c r="I391" s="3">
        <f t="shared" si="6"/>
        <v>0</v>
      </c>
    </row>
    <row r="392" spans="1:9" ht="12.75">
      <c r="A392" s="4" t="s">
        <v>31</v>
      </c>
      <c r="B392" s="5" t="s">
        <v>414</v>
      </c>
      <c r="C392" s="8">
        <v>103.5996</v>
      </c>
      <c r="D392" s="2">
        <v>13.1104</v>
      </c>
      <c r="E392" s="2">
        <v>0</v>
      </c>
      <c r="F392" s="2">
        <v>0</v>
      </c>
      <c r="G392" s="2">
        <v>0</v>
      </c>
      <c r="H392" s="2">
        <v>0</v>
      </c>
      <c r="I392" s="3">
        <f t="shared" si="6"/>
        <v>0.11233313340759148</v>
      </c>
    </row>
    <row r="393" spans="1:9" ht="12.75">
      <c r="A393" s="4" t="s">
        <v>31</v>
      </c>
      <c r="B393" s="5" t="s">
        <v>76</v>
      </c>
      <c r="C393" s="8">
        <v>370</v>
      </c>
      <c r="D393" s="2">
        <v>1.2</v>
      </c>
      <c r="E393" s="2">
        <v>0</v>
      </c>
      <c r="F393" s="2">
        <v>0</v>
      </c>
      <c r="G393" s="2">
        <v>0</v>
      </c>
      <c r="H393" s="2">
        <v>0</v>
      </c>
      <c r="I393" s="3">
        <f t="shared" si="6"/>
        <v>0.003232758620689655</v>
      </c>
    </row>
    <row r="394" spans="1:9" ht="12.75">
      <c r="A394" s="4" t="s">
        <v>31</v>
      </c>
      <c r="B394" s="5" t="s">
        <v>77</v>
      </c>
      <c r="C394" s="8">
        <v>450</v>
      </c>
      <c r="D394" s="2">
        <v>3.5</v>
      </c>
      <c r="E394" s="2">
        <v>0</v>
      </c>
      <c r="F394" s="2">
        <v>0</v>
      </c>
      <c r="G394" s="2">
        <v>0</v>
      </c>
      <c r="H394" s="2">
        <v>0</v>
      </c>
      <c r="I394" s="3">
        <f t="shared" si="6"/>
        <v>0.007717750826901874</v>
      </c>
    </row>
    <row r="395" spans="1:9" ht="12.75">
      <c r="A395" s="4" t="s">
        <v>45</v>
      </c>
      <c r="B395" s="4" t="s">
        <v>428</v>
      </c>
      <c r="C395" s="7">
        <v>1549.64</v>
      </c>
      <c r="D395" s="2">
        <v>0</v>
      </c>
      <c r="E395" s="2">
        <v>0</v>
      </c>
      <c r="F395" s="2">
        <v>0</v>
      </c>
      <c r="G395" s="2">
        <v>0</v>
      </c>
      <c r="H395" s="2">
        <v>0</v>
      </c>
      <c r="I395" s="3">
        <f t="shared" si="6"/>
        <v>0</v>
      </c>
    </row>
    <row r="396" spans="1:9" ht="12.75">
      <c r="A396" s="4" t="s">
        <v>45</v>
      </c>
      <c r="B396" s="5" t="s">
        <v>467</v>
      </c>
      <c r="C396" s="8">
        <v>102</v>
      </c>
      <c r="D396" s="2">
        <v>0</v>
      </c>
      <c r="E396" s="2">
        <v>0</v>
      </c>
      <c r="F396" s="2">
        <v>0</v>
      </c>
      <c r="G396" s="2">
        <v>0</v>
      </c>
      <c r="H396" s="2">
        <v>0</v>
      </c>
      <c r="I396" s="3">
        <f t="shared" si="6"/>
        <v>0</v>
      </c>
    </row>
    <row r="397" spans="1:9" ht="12.75">
      <c r="A397" s="4" t="s">
        <v>45</v>
      </c>
      <c r="B397" s="5" t="s">
        <v>518</v>
      </c>
      <c r="C397" s="8">
        <v>26</v>
      </c>
      <c r="D397" s="2">
        <v>0</v>
      </c>
      <c r="E397" s="2">
        <v>0</v>
      </c>
      <c r="F397" s="2">
        <v>0</v>
      </c>
      <c r="G397" s="2">
        <v>0</v>
      </c>
      <c r="H397" s="2">
        <v>0</v>
      </c>
      <c r="I397" s="3">
        <f t="shared" si="6"/>
        <v>0</v>
      </c>
    </row>
    <row r="398" spans="1:9" ht="12.75">
      <c r="A398" s="4" t="s">
        <v>45</v>
      </c>
      <c r="B398" s="5" t="s">
        <v>498</v>
      </c>
      <c r="C398" s="8">
        <v>1189</v>
      </c>
      <c r="D398" s="2">
        <v>32</v>
      </c>
      <c r="E398" s="2">
        <v>0</v>
      </c>
      <c r="F398" s="2">
        <v>0</v>
      </c>
      <c r="G398" s="2">
        <v>0</v>
      </c>
      <c r="H398" s="2">
        <v>0</v>
      </c>
      <c r="I398" s="3">
        <f t="shared" si="6"/>
        <v>0.02620802620802621</v>
      </c>
    </row>
    <row r="399" spans="1:9" ht="12.75">
      <c r="A399" s="4" t="s">
        <v>45</v>
      </c>
      <c r="B399" s="5" t="s">
        <v>563</v>
      </c>
      <c r="C399" s="8">
        <v>136</v>
      </c>
      <c r="D399" s="2">
        <v>0</v>
      </c>
      <c r="E399" s="2">
        <v>0</v>
      </c>
      <c r="F399" s="2">
        <v>0</v>
      </c>
      <c r="G399" s="2">
        <v>0</v>
      </c>
      <c r="H399" s="2">
        <v>0</v>
      </c>
      <c r="I399" s="3">
        <f t="shared" si="6"/>
        <v>0</v>
      </c>
    </row>
    <row r="400" spans="1:9" ht="12.75">
      <c r="A400" s="4" t="s">
        <v>45</v>
      </c>
      <c r="B400" s="5" t="s">
        <v>355</v>
      </c>
      <c r="C400" s="8">
        <v>65</v>
      </c>
      <c r="D400" s="2">
        <v>0</v>
      </c>
      <c r="E400" s="2">
        <v>0</v>
      </c>
      <c r="F400" s="2">
        <v>0</v>
      </c>
      <c r="G400" s="2">
        <v>0</v>
      </c>
      <c r="H400" s="2">
        <v>0</v>
      </c>
      <c r="I400" s="3">
        <f t="shared" si="6"/>
        <v>0</v>
      </c>
    </row>
    <row r="401" spans="1:9" ht="12.75">
      <c r="A401" s="4" t="s">
        <v>45</v>
      </c>
      <c r="B401" s="5" t="s">
        <v>562</v>
      </c>
      <c r="C401" s="8">
        <v>670.009</v>
      </c>
      <c r="D401" s="2">
        <v>0</v>
      </c>
      <c r="E401" s="2">
        <v>0</v>
      </c>
      <c r="F401" s="2">
        <v>0</v>
      </c>
      <c r="G401" s="2">
        <v>0</v>
      </c>
      <c r="H401" s="2">
        <v>0</v>
      </c>
      <c r="I401" s="3">
        <f t="shared" si="6"/>
        <v>0</v>
      </c>
    </row>
    <row r="402" spans="1:9" ht="12.75">
      <c r="A402" s="4" t="s">
        <v>45</v>
      </c>
      <c r="B402" s="5" t="s">
        <v>424</v>
      </c>
      <c r="C402" s="8">
        <v>3200</v>
      </c>
      <c r="D402" s="2">
        <v>125.92999999999999</v>
      </c>
      <c r="E402" s="2">
        <v>0</v>
      </c>
      <c r="F402" s="2">
        <v>0</v>
      </c>
      <c r="G402" s="2">
        <v>0</v>
      </c>
      <c r="H402" s="2">
        <v>0</v>
      </c>
      <c r="I402" s="3">
        <f t="shared" si="6"/>
        <v>0.037863093931622134</v>
      </c>
    </row>
    <row r="403" spans="1:9" ht="12.75">
      <c r="A403" s="4" t="s">
        <v>45</v>
      </c>
      <c r="B403" s="5" t="s">
        <v>46</v>
      </c>
      <c r="C403" s="8">
        <v>1679</v>
      </c>
      <c r="D403" s="2">
        <v>6.99</v>
      </c>
      <c r="E403" s="2">
        <v>0</v>
      </c>
      <c r="F403" s="2">
        <v>0</v>
      </c>
      <c r="G403" s="2">
        <v>0</v>
      </c>
      <c r="H403" s="2">
        <v>0</v>
      </c>
      <c r="I403" s="3">
        <f t="shared" si="6"/>
        <v>0.004145932063653996</v>
      </c>
    </row>
    <row r="404" spans="1:9" ht="12.75">
      <c r="A404" s="4" t="s">
        <v>45</v>
      </c>
      <c r="B404" s="5" t="s">
        <v>245</v>
      </c>
      <c r="C404" s="8">
        <v>1352.3</v>
      </c>
      <c r="D404" s="2">
        <v>16.42</v>
      </c>
      <c r="E404" s="2">
        <v>0</v>
      </c>
      <c r="F404" s="2">
        <v>0</v>
      </c>
      <c r="G404" s="2">
        <v>0</v>
      </c>
      <c r="H404" s="2">
        <v>0</v>
      </c>
      <c r="I404" s="3">
        <f t="shared" si="6"/>
        <v>0.011996609971360104</v>
      </c>
    </row>
    <row r="405" spans="1:9" ht="12.75">
      <c r="A405" s="4" t="s">
        <v>45</v>
      </c>
      <c r="B405" s="5" t="s">
        <v>277</v>
      </c>
      <c r="C405" s="8">
        <v>1729.74</v>
      </c>
      <c r="D405" s="2">
        <v>83.70999999999998</v>
      </c>
      <c r="E405" s="2">
        <v>0</v>
      </c>
      <c r="F405" s="2">
        <v>0</v>
      </c>
      <c r="G405" s="2">
        <v>0</v>
      </c>
      <c r="H405" s="2">
        <v>0</v>
      </c>
      <c r="I405" s="3">
        <f t="shared" si="6"/>
        <v>0.046160633047506124</v>
      </c>
    </row>
    <row r="406" spans="1:9" ht="12.75">
      <c r="A406" s="4" t="s">
        <v>45</v>
      </c>
      <c r="B406" s="5" t="s">
        <v>500</v>
      </c>
      <c r="C406" s="8">
        <v>160</v>
      </c>
      <c r="D406" s="2">
        <v>0</v>
      </c>
      <c r="E406" s="2">
        <v>0</v>
      </c>
      <c r="F406" s="2">
        <v>0</v>
      </c>
      <c r="G406" s="2">
        <v>0</v>
      </c>
      <c r="H406" s="2">
        <v>0</v>
      </c>
      <c r="I406" s="3">
        <f t="shared" si="6"/>
        <v>0</v>
      </c>
    </row>
    <row r="407" spans="1:9" ht="12.75">
      <c r="A407" s="4" t="s">
        <v>45</v>
      </c>
      <c r="B407" s="5" t="s">
        <v>470</v>
      </c>
      <c r="C407" s="8">
        <v>2903.89</v>
      </c>
      <c r="D407" s="2">
        <v>1.11</v>
      </c>
      <c r="E407" s="2">
        <v>0</v>
      </c>
      <c r="F407" s="2">
        <v>0</v>
      </c>
      <c r="G407" s="2">
        <v>0</v>
      </c>
      <c r="H407" s="2">
        <v>0</v>
      </c>
      <c r="I407" s="3">
        <f t="shared" si="6"/>
        <v>0.00038209982788296043</v>
      </c>
    </row>
    <row r="408" spans="1:9" ht="12.75">
      <c r="A408" s="4" t="s">
        <v>45</v>
      </c>
      <c r="B408" s="5" t="s">
        <v>499</v>
      </c>
      <c r="C408" s="8">
        <v>226</v>
      </c>
      <c r="D408" s="2">
        <v>0</v>
      </c>
      <c r="E408" s="2">
        <v>0</v>
      </c>
      <c r="F408" s="2">
        <v>0</v>
      </c>
      <c r="G408" s="2">
        <v>0</v>
      </c>
      <c r="H408" s="2">
        <v>0</v>
      </c>
      <c r="I408" s="3">
        <f t="shared" si="6"/>
        <v>0</v>
      </c>
    </row>
    <row r="409" spans="1:9" ht="12.75">
      <c r="A409" s="4" t="s">
        <v>45</v>
      </c>
      <c r="B409" s="5" t="s">
        <v>357</v>
      </c>
      <c r="C409" s="8">
        <v>1107.26</v>
      </c>
      <c r="D409" s="2">
        <v>0</v>
      </c>
      <c r="E409" s="2">
        <v>0</v>
      </c>
      <c r="F409" s="2">
        <v>0</v>
      </c>
      <c r="G409" s="2">
        <v>0</v>
      </c>
      <c r="H409" s="2">
        <v>0</v>
      </c>
      <c r="I409" s="3">
        <f t="shared" si="6"/>
        <v>0</v>
      </c>
    </row>
    <row r="410" spans="1:9" ht="12.75">
      <c r="A410" s="4" t="s">
        <v>45</v>
      </c>
      <c r="B410" s="5" t="s">
        <v>427</v>
      </c>
      <c r="C410" s="8">
        <v>17820.92</v>
      </c>
      <c r="D410" s="2">
        <v>154.58</v>
      </c>
      <c r="E410" s="2">
        <v>0</v>
      </c>
      <c r="F410" s="2">
        <v>0</v>
      </c>
      <c r="G410" s="2">
        <v>0</v>
      </c>
      <c r="H410" s="2">
        <v>5.07</v>
      </c>
      <c r="I410" s="3">
        <f t="shared" si="6"/>
        <v>0.00887902886282248</v>
      </c>
    </row>
    <row r="411" spans="1:9" ht="12.75">
      <c r="A411" s="4" t="s">
        <v>45</v>
      </c>
      <c r="B411" s="5" t="s">
        <v>89</v>
      </c>
      <c r="C411" s="8">
        <v>2367</v>
      </c>
      <c r="D411" s="2">
        <v>3.135</v>
      </c>
      <c r="E411" s="2">
        <v>0</v>
      </c>
      <c r="F411" s="2">
        <v>0</v>
      </c>
      <c r="G411" s="2">
        <v>0</v>
      </c>
      <c r="H411" s="2">
        <v>0</v>
      </c>
      <c r="I411" s="3">
        <f t="shared" si="6"/>
        <v>0.0013227094659164981</v>
      </c>
    </row>
    <row r="412" spans="1:9" ht="12.75">
      <c r="A412" s="4" t="s">
        <v>45</v>
      </c>
      <c r="B412" s="5" t="s">
        <v>511</v>
      </c>
      <c r="C412" s="8">
        <v>1217</v>
      </c>
      <c r="D412" s="2">
        <v>125.83000000000001</v>
      </c>
      <c r="E412" s="2">
        <v>0</v>
      </c>
      <c r="F412" s="2">
        <v>0</v>
      </c>
      <c r="G412" s="2">
        <v>0</v>
      </c>
      <c r="H412" s="2">
        <v>0</v>
      </c>
      <c r="I412" s="3">
        <f t="shared" si="6"/>
        <v>0.09370508552832452</v>
      </c>
    </row>
    <row r="413" spans="1:9" ht="12.75">
      <c r="A413" s="4" t="s">
        <v>45</v>
      </c>
      <c r="B413" s="5" t="s">
        <v>540</v>
      </c>
      <c r="C413" s="8">
        <v>296</v>
      </c>
      <c r="D413" s="2">
        <v>0</v>
      </c>
      <c r="E413" s="2">
        <v>0</v>
      </c>
      <c r="F413" s="2">
        <v>0</v>
      </c>
      <c r="G413" s="2">
        <v>0</v>
      </c>
      <c r="H413" s="2">
        <v>0</v>
      </c>
      <c r="I413" s="3">
        <f t="shared" si="6"/>
        <v>0</v>
      </c>
    </row>
    <row r="414" spans="1:9" ht="12.75">
      <c r="A414" s="4" t="s">
        <v>45</v>
      </c>
      <c r="B414" s="5" t="s">
        <v>509</v>
      </c>
      <c r="C414" s="8">
        <v>4868</v>
      </c>
      <c r="D414" s="2">
        <v>504.95</v>
      </c>
      <c r="E414" s="2">
        <v>0</v>
      </c>
      <c r="F414" s="2">
        <v>0</v>
      </c>
      <c r="G414" s="2">
        <v>0</v>
      </c>
      <c r="H414" s="2">
        <v>0</v>
      </c>
      <c r="I414" s="3">
        <f t="shared" si="6"/>
        <v>0.09398002959268185</v>
      </c>
    </row>
    <row r="415" spans="1:9" ht="12.75">
      <c r="A415" s="4" t="s">
        <v>15</v>
      </c>
      <c r="B415" s="4" t="s">
        <v>17</v>
      </c>
      <c r="C415" s="7">
        <v>411.46</v>
      </c>
      <c r="D415" s="2">
        <v>17.43</v>
      </c>
      <c r="E415" s="2">
        <v>0</v>
      </c>
      <c r="F415" s="2">
        <v>0</v>
      </c>
      <c r="G415" s="2">
        <v>0</v>
      </c>
      <c r="H415" s="2">
        <v>0</v>
      </c>
      <c r="I415" s="3">
        <f t="shared" si="6"/>
        <v>0.04063979108862412</v>
      </c>
    </row>
    <row r="416" spans="1:9" ht="12.75">
      <c r="A416" s="4" t="s">
        <v>15</v>
      </c>
      <c r="B416" s="5" t="s">
        <v>148</v>
      </c>
      <c r="C416" s="8">
        <v>187.66</v>
      </c>
      <c r="D416" s="2">
        <v>75.81</v>
      </c>
      <c r="E416" s="2">
        <v>0</v>
      </c>
      <c r="F416" s="2">
        <v>0</v>
      </c>
      <c r="G416" s="2">
        <v>0</v>
      </c>
      <c r="H416" s="2">
        <v>0</v>
      </c>
      <c r="I416" s="3">
        <f t="shared" si="6"/>
        <v>0.2877367442213535</v>
      </c>
    </row>
    <row r="417" spans="1:9" ht="12.75">
      <c r="A417" s="4" t="s">
        <v>15</v>
      </c>
      <c r="B417" s="5" t="s">
        <v>333</v>
      </c>
      <c r="C417" s="8">
        <v>269.85</v>
      </c>
      <c r="D417" s="2">
        <v>20.282</v>
      </c>
      <c r="E417" s="2">
        <v>0</v>
      </c>
      <c r="F417" s="2">
        <v>0</v>
      </c>
      <c r="G417" s="2">
        <v>0</v>
      </c>
      <c r="H417" s="2">
        <v>0</v>
      </c>
      <c r="I417" s="3">
        <f t="shared" si="6"/>
        <v>0.06990611170088097</v>
      </c>
    </row>
    <row r="418" spans="1:9" ht="12.75">
      <c r="A418" s="4" t="s">
        <v>15</v>
      </c>
      <c r="B418" s="5" t="s">
        <v>259</v>
      </c>
      <c r="C418" s="8">
        <v>172.06</v>
      </c>
      <c r="D418" s="2">
        <v>9.65</v>
      </c>
      <c r="E418" s="2">
        <v>0</v>
      </c>
      <c r="F418" s="2">
        <v>0</v>
      </c>
      <c r="G418" s="2">
        <v>0</v>
      </c>
      <c r="H418" s="2">
        <v>0</v>
      </c>
      <c r="I418" s="3">
        <f t="shared" si="6"/>
        <v>0.05310659842606351</v>
      </c>
    </row>
    <row r="419" spans="1:9" ht="12.75">
      <c r="A419" s="4" t="s">
        <v>15</v>
      </c>
      <c r="B419" s="5" t="s">
        <v>144</v>
      </c>
      <c r="C419" s="8">
        <v>507.6</v>
      </c>
      <c r="D419" s="2">
        <v>157.44</v>
      </c>
      <c r="E419" s="2">
        <v>0</v>
      </c>
      <c r="F419" s="2">
        <v>0</v>
      </c>
      <c r="G419" s="2">
        <v>0</v>
      </c>
      <c r="H419" s="2">
        <v>0</v>
      </c>
      <c r="I419" s="3">
        <f t="shared" si="6"/>
        <v>0.23673763984121257</v>
      </c>
    </row>
    <row r="420" spans="1:9" ht="12.75">
      <c r="A420" s="4" t="s">
        <v>15</v>
      </c>
      <c r="B420" s="5" t="s">
        <v>19</v>
      </c>
      <c r="C420" s="8">
        <v>146.09</v>
      </c>
      <c r="D420" s="2">
        <v>23.38</v>
      </c>
      <c r="E420" s="2">
        <v>0</v>
      </c>
      <c r="F420" s="2">
        <v>0</v>
      </c>
      <c r="G420" s="2">
        <v>0</v>
      </c>
      <c r="H420" s="2">
        <v>0</v>
      </c>
      <c r="I420" s="3">
        <f t="shared" si="6"/>
        <v>0.13795952085914912</v>
      </c>
    </row>
    <row r="421" spans="1:9" ht="12.75">
      <c r="A421" s="4" t="s">
        <v>15</v>
      </c>
      <c r="B421" s="5" t="s">
        <v>149</v>
      </c>
      <c r="C421" s="8">
        <v>646.84</v>
      </c>
      <c r="D421" s="2">
        <v>225.34</v>
      </c>
      <c r="E421" s="2">
        <v>0</v>
      </c>
      <c r="F421" s="2">
        <v>0</v>
      </c>
      <c r="G421" s="2">
        <v>0</v>
      </c>
      <c r="H421" s="2">
        <v>26.484</v>
      </c>
      <c r="I421" s="3">
        <f t="shared" si="6"/>
        <v>0.2802204160843207</v>
      </c>
    </row>
    <row r="422" spans="1:9" ht="12.75">
      <c r="A422" s="4" t="s">
        <v>15</v>
      </c>
      <c r="B422" s="5" t="s">
        <v>14</v>
      </c>
      <c r="C422" s="8">
        <v>1938.567</v>
      </c>
      <c r="D422" s="2">
        <v>242.03</v>
      </c>
      <c r="E422" s="2">
        <v>0</v>
      </c>
      <c r="F422" s="2">
        <v>0</v>
      </c>
      <c r="G422" s="2">
        <v>0</v>
      </c>
      <c r="H422" s="2">
        <v>155.133</v>
      </c>
      <c r="I422" s="3">
        <f t="shared" si="6"/>
        <v>0.17003806090601226</v>
      </c>
    </row>
    <row r="423" spans="1:9" ht="12.75">
      <c r="A423" s="4" t="s">
        <v>15</v>
      </c>
      <c r="B423" s="5" t="s">
        <v>147</v>
      </c>
      <c r="C423" s="8">
        <v>320.04</v>
      </c>
      <c r="D423" s="2">
        <v>76.06</v>
      </c>
      <c r="E423" s="2">
        <v>0</v>
      </c>
      <c r="F423" s="2">
        <v>0</v>
      </c>
      <c r="G423" s="2">
        <v>0</v>
      </c>
      <c r="H423" s="2">
        <v>0</v>
      </c>
      <c r="I423" s="3">
        <f t="shared" si="6"/>
        <v>0.19202221661196667</v>
      </c>
    </row>
    <row r="424" spans="1:9" ht="12.75">
      <c r="A424" s="4" t="s">
        <v>15</v>
      </c>
      <c r="B424" s="5" t="s">
        <v>18</v>
      </c>
      <c r="C424" s="8">
        <v>214.97</v>
      </c>
      <c r="D424" s="2">
        <v>10.919</v>
      </c>
      <c r="E424" s="2">
        <v>0</v>
      </c>
      <c r="F424" s="2">
        <v>0</v>
      </c>
      <c r="G424" s="2">
        <v>0</v>
      </c>
      <c r="H424" s="2">
        <v>0</v>
      </c>
      <c r="I424" s="3">
        <f t="shared" si="6"/>
        <v>0.04833790047324128</v>
      </c>
    </row>
    <row r="425" spans="1:9" ht="12.75">
      <c r="A425" s="4" t="s">
        <v>15</v>
      </c>
      <c r="B425" s="5" t="s">
        <v>16</v>
      </c>
      <c r="C425" s="8">
        <v>1071.44</v>
      </c>
      <c r="D425" s="2">
        <v>105.065</v>
      </c>
      <c r="E425" s="2">
        <v>0</v>
      </c>
      <c r="F425" s="2">
        <v>0</v>
      </c>
      <c r="G425" s="2">
        <v>0</v>
      </c>
      <c r="H425" s="2">
        <v>3.787</v>
      </c>
      <c r="I425" s="3">
        <f t="shared" si="6"/>
        <v>0.09222463593754765</v>
      </c>
    </row>
    <row r="426" spans="1:9" ht="12.75">
      <c r="A426" s="4" t="s">
        <v>15</v>
      </c>
      <c r="B426" s="5" t="s">
        <v>240</v>
      </c>
      <c r="C426" s="8">
        <v>1137.99</v>
      </c>
      <c r="D426" s="2">
        <v>597.65</v>
      </c>
      <c r="E426" s="2">
        <v>0</v>
      </c>
      <c r="F426" s="2">
        <v>0</v>
      </c>
      <c r="G426" s="2">
        <v>0</v>
      </c>
      <c r="H426" s="2">
        <v>0.439</v>
      </c>
      <c r="I426" s="3">
        <f t="shared" si="6"/>
        <v>0.344505635976243</v>
      </c>
    </row>
    <row r="427" spans="1:9" ht="12.75">
      <c r="A427" s="4" t="s">
        <v>15</v>
      </c>
      <c r="B427" s="5" t="s">
        <v>229</v>
      </c>
      <c r="C427" s="8">
        <v>118</v>
      </c>
      <c r="D427" s="2">
        <v>26.03</v>
      </c>
      <c r="E427" s="2">
        <v>0</v>
      </c>
      <c r="F427" s="2">
        <v>0</v>
      </c>
      <c r="G427" s="2">
        <v>0</v>
      </c>
      <c r="H427" s="2">
        <v>0</v>
      </c>
      <c r="I427" s="3">
        <f t="shared" si="6"/>
        <v>0.1807262375893911</v>
      </c>
    </row>
    <row r="428" spans="1:9" ht="12.75">
      <c r="A428" s="4" t="s">
        <v>15</v>
      </c>
      <c r="B428" s="5" t="s">
        <v>150</v>
      </c>
      <c r="C428" s="8">
        <v>158.04</v>
      </c>
      <c r="D428" s="2">
        <v>45.010000000000005</v>
      </c>
      <c r="E428" s="2">
        <v>0</v>
      </c>
      <c r="F428" s="2">
        <v>0</v>
      </c>
      <c r="G428" s="2">
        <v>0</v>
      </c>
      <c r="H428" s="2">
        <v>0</v>
      </c>
      <c r="I428" s="3">
        <f t="shared" si="6"/>
        <v>0.22166953952228516</v>
      </c>
    </row>
    <row r="429" spans="1:9" ht="12.75">
      <c r="A429" s="4" t="s">
        <v>15</v>
      </c>
      <c r="B429" s="5" t="s">
        <v>241</v>
      </c>
      <c r="C429" s="8">
        <v>184.01</v>
      </c>
      <c r="D429" s="2">
        <v>98.07000000000002</v>
      </c>
      <c r="E429" s="2">
        <v>0</v>
      </c>
      <c r="F429" s="2">
        <v>0.17</v>
      </c>
      <c r="G429" s="2">
        <v>0</v>
      </c>
      <c r="H429" s="2">
        <v>0</v>
      </c>
      <c r="I429" s="3">
        <f t="shared" si="6"/>
        <v>0.3480602302922941</v>
      </c>
    </row>
    <row r="430" spans="1:9" ht="12.75">
      <c r="A430" s="4" t="s">
        <v>15</v>
      </c>
      <c r="B430" s="5" t="s">
        <v>20</v>
      </c>
      <c r="C430" s="8">
        <v>433.44</v>
      </c>
      <c r="D430" s="2">
        <v>33.896</v>
      </c>
      <c r="E430" s="2">
        <v>0</v>
      </c>
      <c r="F430" s="2">
        <v>0</v>
      </c>
      <c r="G430" s="2">
        <v>0</v>
      </c>
      <c r="H430" s="2">
        <v>5.764</v>
      </c>
      <c r="I430" s="3">
        <f t="shared" si="6"/>
        <v>0.08383005707038682</v>
      </c>
    </row>
    <row r="431" spans="1:9" ht="12.75">
      <c r="A431" s="4" t="s">
        <v>15</v>
      </c>
      <c r="B431" s="5" t="s">
        <v>228</v>
      </c>
      <c r="C431" s="8">
        <v>837</v>
      </c>
      <c r="D431" s="2">
        <v>289.15999999999997</v>
      </c>
      <c r="E431" s="2">
        <v>0</v>
      </c>
      <c r="F431" s="2">
        <v>0</v>
      </c>
      <c r="G431" s="2">
        <v>0</v>
      </c>
      <c r="H431" s="2">
        <v>0</v>
      </c>
      <c r="I431" s="3">
        <f t="shared" si="6"/>
        <v>0.25676635646799745</v>
      </c>
    </row>
    <row r="432" spans="1:9" ht="12.75">
      <c r="A432" s="4" t="s">
        <v>15</v>
      </c>
      <c r="B432" s="5" t="s">
        <v>143</v>
      </c>
      <c r="C432" s="8">
        <v>369.76</v>
      </c>
      <c r="D432" s="2">
        <v>124.24999999999999</v>
      </c>
      <c r="E432" s="2">
        <v>0</v>
      </c>
      <c r="F432" s="2">
        <v>0</v>
      </c>
      <c r="G432" s="2">
        <v>0</v>
      </c>
      <c r="H432" s="2">
        <v>0</v>
      </c>
      <c r="I432" s="3">
        <f t="shared" si="6"/>
        <v>0.25151312726463027</v>
      </c>
    </row>
    <row r="433" spans="1:9" ht="12.75">
      <c r="A433" s="4" t="s">
        <v>15</v>
      </c>
      <c r="B433" s="5" t="s">
        <v>145</v>
      </c>
      <c r="C433" s="8">
        <v>475.16</v>
      </c>
      <c r="D433" s="2">
        <v>190.84</v>
      </c>
      <c r="E433" s="2">
        <v>0</v>
      </c>
      <c r="F433" s="2">
        <v>0</v>
      </c>
      <c r="G433" s="2">
        <v>0</v>
      </c>
      <c r="H433" s="2">
        <v>0</v>
      </c>
      <c r="I433" s="3">
        <f t="shared" si="6"/>
        <v>0.28654654654654654</v>
      </c>
    </row>
    <row r="434" spans="1:9" ht="12.75">
      <c r="A434" s="4" t="s">
        <v>15</v>
      </c>
      <c r="B434" s="5" t="s">
        <v>152</v>
      </c>
      <c r="C434" s="8">
        <v>258.62</v>
      </c>
      <c r="D434" s="2">
        <v>89.3</v>
      </c>
      <c r="E434" s="2">
        <v>0</v>
      </c>
      <c r="F434" s="2">
        <v>0</v>
      </c>
      <c r="G434" s="2">
        <v>0</v>
      </c>
      <c r="H434" s="2">
        <v>0</v>
      </c>
      <c r="I434" s="3">
        <f t="shared" si="6"/>
        <v>0.25666819958611176</v>
      </c>
    </row>
    <row r="435" spans="1:9" ht="12.75">
      <c r="A435" s="4" t="s">
        <v>15</v>
      </c>
      <c r="B435" s="5" t="s">
        <v>141</v>
      </c>
      <c r="C435" s="8">
        <v>204.04</v>
      </c>
      <c r="D435" s="2">
        <v>117.07000000000001</v>
      </c>
      <c r="E435" s="2">
        <v>0</v>
      </c>
      <c r="F435" s="2">
        <v>0</v>
      </c>
      <c r="G435" s="2">
        <v>0</v>
      </c>
      <c r="H435" s="2">
        <v>0</v>
      </c>
      <c r="I435" s="3">
        <f t="shared" si="6"/>
        <v>0.3645791161907135</v>
      </c>
    </row>
    <row r="436" spans="1:9" ht="12.75">
      <c r="A436" s="4" t="s">
        <v>15</v>
      </c>
      <c r="B436" s="5" t="s">
        <v>140</v>
      </c>
      <c r="C436" s="8">
        <v>690.9</v>
      </c>
      <c r="D436" s="2">
        <v>238.27000000000004</v>
      </c>
      <c r="E436" s="2">
        <v>0</v>
      </c>
      <c r="F436" s="2">
        <v>0</v>
      </c>
      <c r="G436" s="2">
        <v>0</v>
      </c>
      <c r="H436" s="2">
        <v>0</v>
      </c>
      <c r="I436" s="3">
        <f t="shared" si="6"/>
        <v>0.25643316077789857</v>
      </c>
    </row>
    <row r="437" spans="1:9" ht="12.75">
      <c r="A437" s="4" t="s">
        <v>15</v>
      </c>
      <c r="B437" s="5" t="s">
        <v>139</v>
      </c>
      <c r="C437" s="8">
        <v>7983.66</v>
      </c>
      <c r="D437" s="2">
        <v>2785.6500000000005</v>
      </c>
      <c r="E437" s="2">
        <v>0</v>
      </c>
      <c r="F437" s="2">
        <v>0</v>
      </c>
      <c r="G437" s="2">
        <v>0</v>
      </c>
      <c r="H437" s="2">
        <v>162.003</v>
      </c>
      <c r="I437" s="3">
        <f t="shared" si="6"/>
        <v>0.2696522366526327</v>
      </c>
    </row>
    <row r="438" spans="1:9" ht="12.75">
      <c r="A438" s="4" t="s">
        <v>15</v>
      </c>
      <c r="B438" s="5" t="s">
        <v>153</v>
      </c>
      <c r="C438" s="8">
        <v>778.8199999999999</v>
      </c>
      <c r="D438" s="2">
        <v>181.225</v>
      </c>
      <c r="E438" s="2">
        <v>0</v>
      </c>
      <c r="F438" s="2">
        <v>0</v>
      </c>
      <c r="G438" s="2">
        <v>0</v>
      </c>
      <c r="H438" s="2">
        <v>0</v>
      </c>
      <c r="I438" s="3">
        <f t="shared" si="6"/>
        <v>0.1887671932044852</v>
      </c>
    </row>
    <row r="439" spans="1:9" ht="12.75">
      <c r="A439" s="4" t="s">
        <v>15</v>
      </c>
      <c r="B439" s="5" t="s">
        <v>151</v>
      </c>
      <c r="C439" s="8">
        <v>101.86</v>
      </c>
      <c r="D439" s="2">
        <v>38.97</v>
      </c>
      <c r="E439" s="2">
        <v>0</v>
      </c>
      <c r="F439" s="2">
        <v>0</v>
      </c>
      <c r="G439" s="2">
        <v>0</v>
      </c>
      <c r="H439" s="2">
        <v>0</v>
      </c>
      <c r="I439" s="3">
        <f t="shared" si="6"/>
        <v>0.2767166086771285</v>
      </c>
    </row>
    <row r="440" spans="1:9" ht="12.75">
      <c r="A440" s="4" t="s">
        <v>15</v>
      </c>
      <c r="B440" s="5" t="s">
        <v>146</v>
      </c>
      <c r="C440" s="8">
        <v>508.62</v>
      </c>
      <c r="D440" s="2">
        <v>191.45000000000002</v>
      </c>
      <c r="E440" s="2">
        <v>0</v>
      </c>
      <c r="F440" s="2">
        <v>0</v>
      </c>
      <c r="G440" s="2">
        <v>0</v>
      </c>
      <c r="H440" s="2">
        <v>0</v>
      </c>
      <c r="I440" s="3">
        <f t="shared" si="6"/>
        <v>0.27347265273472654</v>
      </c>
    </row>
    <row r="441" spans="1:9" ht="12.75">
      <c r="A441" s="4" t="s">
        <v>15</v>
      </c>
      <c r="B441" s="5" t="s">
        <v>142</v>
      </c>
      <c r="C441" s="8">
        <v>239.26</v>
      </c>
      <c r="D441" s="2">
        <v>95.34</v>
      </c>
      <c r="E441" s="2">
        <v>0</v>
      </c>
      <c r="F441" s="2">
        <v>0</v>
      </c>
      <c r="G441" s="2">
        <v>0</v>
      </c>
      <c r="H441" s="2">
        <v>0</v>
      </c>
      <c r="I441" s="3">
        <f t="shared" si="6"/>
        <v>0.2849372384937238</v>
      </c>
    </row>
    <row r="442" spans="1:9" ht="12.75">
      <c r="A442" s="4" t="s">
        <v>15</v>
      </c>
      <c r="B442" s="5" t="s">
        <v>260</v>
      </c>
      <c r="C442" s="8">
        <v>171.04</v>
      </c>
      <c r="D442" s="2">
        <v>17.36</v>
      </c>
      <c r="E442" s="2">
        <v>0</v>
      </c>
      <c r="F442" s="2">
        <v>0</v>
      </c>
      <c r="G442" s="2">
        <v>0</v>
      </c>
      <c r="H442" s="2">
        <v>0</v>
      </c>
      <c r="I442" s="3">
        <f t="shared" si="6"/>
        <v>0.0921443736730361</v>
      </c>
    </row>
    <row r="443" spans="1:9" ht="12.75">
      <c r="A443" s="4" t="s">
        <v>49</v>
      </c>
      <c r="B443" s="4" t="s">
        <v>52</v>
      </c>
      <c r="C443" s="7">
        <v>150.64</v>
      </c>
      <c r="D443" s="2">
        <v>0</v>
      </c>
      <c r="E443" s="2">
        <v>0</v>
      </c>
      <c r="F443" s="2">
        <v>0</v>
      </c>
      <c r="G443" s="2">
        <v>0</v>
      </c>
      <c r="H443" s="2">
        <v>0</v>
      </c>
      <c r="I443" s="3">
        <f t="shared" si="6"/>
        <v>0</v>
      </c>
    </row>
    <row r="444" spans="1:9" ht="12.75">
      <c r="A444" s="4" t="s">
        <v>49</v>
      </c>
      <c r="B444" s="5" t="s">
        <v>51</v>
      </c>
      <c r="C444" s="8">
        <v>462</v>
      </c>
      <c r="D444" s="2">
        <v>12.827</v>
      </c>
      <c r="E444" s="2">
        <v>0</v>
      </c>
      <c r="F444" s="2">
        <v>0</v>
      </c>
      <c r="G444" s="2">
        <v>0</v>
      </c>
      <c r="H444" s="2">
        <v>0</v>
      </c>
      <c r="I444" s="3">
        <f t="shared" si="6"/>
        <v>0.027014049327439258</v>
      </c>
    </row>
    <row r="445" spans="1:9" ht="12.75">
      <c r="A445" s="4" t="s">
        <v>49</v>
      </c>
      <c r="B445" s="5" t="s">
        <v>334</v>
      </c>
      <c r="C445" s="8">
        <v>198.39</v>
      </c>
      <c r="D445" s="2">
        <v>16.245</v>
      </c>
      <c r="E445" s="2">
        <v>0</v>
      </c>
      <c r="F445" s="2">
        <v>0</v>
      </c>
      <c r="G445" s="2">
        <v>0</v>
      </c>
      <c r="H445" s="2">
        <v>0</v>
      </c>
      <c r="I445" s="3">
        <f t="shared" si="6"/>
        <v>0.07568663079180936</v>
      </c>
    </row>
    <row r="446" spans="1:9" ht="12.75">
      <c r="A446" s="4" t="s">
        <v>49</v>
      </c>
      <c r="B446" s="5" t="s">
        <v>172</v>
      </c>
      <c r="C446" s="8">
        <v>443.7</v>
      </c>
      <c r="D446" s="2">
        <v>54.91</v>
      </c>
      <c r="E446" s="2">
        <v>0</v>
      </c>
      <c r="F446" s="2">
        <v>0</v>
      </c>
      <c r="G446" s="2">
        <v>0</v>
      </c>
      <c r="H446" s="2">
        <v>0</v>
      </c>
      <c r="I446" s="3">
        <f t="shared" si="6"/>
        <v>0.11012615069894305</v>
      </c>
    </row>
    <row r="447" spans="1:9" ht="12.75">
      <c r="A447" s="4" t="s">
        <v>49</v>
      </c>
      <c r="B447" s="5" t="s">
        <v>171</v>
      </c>
      <c r="C447" s="8">
        <v>534.99</v>
      </c>
      <c r="D447" s="2">
        <v>77.28</v>
      </c>
      <c r="E447" s="2">
        <v>0</v>
      </c>
      <c r="F447" s="2">
        <v>0</v>
      </c>
      <c r="G447" s="2">
        <v>0</v>
      </c>
      <c r="H447" s="2">
        <v>0</v>
      </c>
      <c r="I447" s="3">
        <f t="shared" si="6"/>
        <v>0.12621882502817386</v>
      </c>
    </row>
    <row r="448" spans="1:9" ht="12.75">
      <c r="A448" s="4" t="s">
        <v>49</v>
      </c>
      <c r="B448" s="5" t="s">
        <v>335</v>
      </c>
      <c r="C448" s="8">
        <v>194.16</v>
      </c>
      <c r="D448" s="2">
        <v>0.52</v>
      </c>
      <c r="E448" s="2">
        <v>0</v>
      </c>
      <c r="F448" s="2">
        <v>0</v>
      </c>
      <c r="G448" s="2">
        <v>0</v>
      </c>
      <c r="H448" s="2">
        <v>0</v>
      </c>
      <c r="I448" s="3">
        <f t="shared" si="6"/>
        <v>0.002671049928087117</v>
      </c>
    </row>
    <row r="449" spans="1:9" ht="12.75">
      <c r="A449" s="4" t="s">
        <v>49</v>
      </c>
      <c r="B449" s="5" t="s">
        <v>516</v>
      </c>
      <c r="C449" s="8">
        <v>243</v>
      </c>
      <c r="D449" s="2">
        <v>4.33</v>
      </c>
      <c r="E449" s="2">
        <v>0</v>
      </c>
      <c r="F449" s="2">
        <v>0</v>
      </c>
      <c r="G449" s="2">
        <v>0</v>
      </c>
      <c r="H449" s="2">
        <v>0</v>
      </c>
      <c r="I449" s="3">
        <f t="shared" si="6"/>
        <v>0.017506974487526784</v>
      </c>
    </row>
    <row r="450" spans="1:9" ht="12.75">
      <c r="A450" s="4" t="s">
        <v>49</v>
      </c>
      <c r="B450" s="5" t="s">
        <v>48</v>
      </c>
      <c r="C450" s="8">
        <v>690</v>
      </c>
      <c r="D450" s="2">
        <v>53.440000000000005</v>
      </c>
      <c r="E450" s="2">
        <v>0</v>
      </c>
      <c r="F450" s="2">
        <v>0</v>
      </c>
      <c r="G450" s="2">
        <v>0</v>
      </c>
      <c r="H450" s="2">
        <v>0</v>
      </c>
      <c r="I450" s="3">
        <f aca="true" t="shared" si="7" ref="I450:I513">(D450+F450+H450)/(C450+D450+E450+F450+G450+H450)</f>
        <v>0.07188206176692134</v>
      </c>
    </row>
    <row r="451" spans="1:9" ht="12.75">
      <c r="A451" s="4" t="s">
        <v>49</v>
      </c>
      <c r="B451" s="5" t="s">
        <v>175</v>
      </c>
      <c r="C451" s="8">
        <v>796.08</v>
      </c>
      <c r="D451" s="2">
        <v>324.932</v>
      </c>
      <c r="E451" s="2">
        <v>0</v>
      </c>
      <c r="F451" s="2">
        <v>0</v>
      </c>
      <c r="G451" s="2">
        <v>0</v>
      </c>
      <c r="H451" s="2">
        <v>0</v>
      </c>
      <c r="I451" s="3">
        <f t="shared" si="7"/>
        <v>0.2898559515866021</v>
      </c>
    </row>
    <row r="452" spans="1:9" ht="12.75">
      <c r="A452" s="4" t="s">
        <v>49</v>
      </c>
      <c r="B452" s="5" t="s">
        <v>515</v>
      </c>
      <c r="C452" s="8">
        <v>3068.8</v>
      </c>
      <c r="D452" s="2">
        <v>198.967</v>
      </c>
      <c r="E452" s="2">
        <v>0</v>
      </c>
      <c r="F452" s="2">
        <v>0</v>
      </c>
      <c r="G452" s="2">
        <v>0</v>
      </c>
      <c r="H452" s="2">
        <v>27.311</v>
      </c>
      <c r="I452" s="3">
        <f t="shared" si="7"/>
        <v>0.06867151551495898</v>
      </c>
    </row>
    <row r="453" spans="1:9" ht="12.75">
      <c r="A453" s="4" t="s">
        <v>49</v>
      </c>
      <c r="B453" s="5" t="s">
        <v>336</v>
      </c>
      <c r="C453" s="8">
        <v>260.9</v>
      </c>
      <c r="D453" s="2">
        <v>13.460000000000003</v>
      </c>
      <c r="E453" s="2">
        <v>0</v>
      </c>
      <c r="F453" s="2">
        <v>0</v>
      </c>
      <c r="G453" s="2">
        <v>0</v>
      </c>
      <c r="H453" s="2">
        <v>0</v>
      </c>
      <c r="I453" s="3">
        <f t="shared" si="7"/>
        <v>0.04905962968362737</v>
      </c>
    </row>
    <row r="454" spans="1:9" ht="12.75">
      <c r="A454" s="4" t="s">
        <v>49</v>
      </c>
      <c r="B454" s="5" t="s">
        <v>173</v>
      </c>
      <c r="C454" s="8">
        <v>1013.55</v>
      </c>
      <c r="D454" s="2">
        <v>140.869</v>
      </c>
      <c r="E454" s="2">
        <v>0</v>
      </c>
      <c r="F454" s="2">
        <v>0</v>
      </c>
      <c r="G454" s="2">
        <v>0</v>
      </c>
      <c r="H454" s="2">
        <v>0</v>
      </c>
      <c r="I454" s="3">
        <f t="shared" si="7"/>
        <v>0.1220258848823521</v>
      </c>
    </row>
    <row r="455" spans="1:9" ht="12.75">
      <c r="A455" s="4" t="s">
        <v>49</v>
      </c>
      <c r="B455" s="5" t="s">
        <v>174</v>
      </c>
      <c r="C455" s="8">
        <v>570.87</v>
      </c>
      <c r="D455" s="2">
        <v>86.37</v>
      </c>
      <c r="E455" s="2">
        <v>0</v>
      </c>
      <c r="F455" s="2">
        <v>0</v>
      </c>
      <c r="G455" s="2">
        <v>0</v>
      </c>
      <c r="H455" s="2">
        <v>0</v>
      </c>
      <c r="I455" s="3">
        <f t="shared" si="7"/>
        <v>0.1314131823991236</v>
      </c>
    </row>
    <row r="456" spans="1:9" ht="12.75">
      <c r="A456" s="4" t="s">
        <v>49</v>
      </c>
      <c r="B456" s="5" t="s">
        <v>170</v>
      </c>
      <c r="C456" s="8">
        <v>5543.43</v>
      </c>
      <c r="D456" s="2">
        <v>1489.785</v>
      </c>
      <c r="E456" s="2">
        <v>0</v>
      </c>
      <c r="F456" s="2">
        <v>0</v>
      </c>
      <c r="G456" s="2">
        <v>0</v>
      </c>
      <c r="H456" s="2">
        <v>0</v>
      </c>
      <c r="I456" s="3">
        <f t="shared" si="7"/>
        <v>0.21182133633054018</v>
      </c>
    </row>
    <row r="457" spans="1:9" ht="12.75">
      <c r="A457" s="4" t="s">
        <v>49</v>
      </c>
      <c r="B457" s="5" t="s">
        <v>337</v>
      </c>
      <c r="C457" s="8">
        <v>223.66</v>
      </c>
      <c r="D457" s="2">
        <v>8.989999999999998</v>
      </c>
      <c r="E457" s="2">
        <v>0</v>
      </c>
      <c r="F457" s="2">
        <v>0</v>
      </c>
      <c r="G457" s="2">
        <v>0</v>
      </c>
      <c r="H457" s="2">
        <v>0</v>
      </c>
      <c r="I457" s="3">
        <f t="shared" si="7"/>
        <v>0.03864173651407693</v>
      </c>
    </row>
    <row r="458" spans="1:9" ht="12.75">
      <c r="A458" s="4" t="s">
        <v>49</v>
      </c>
      <c r="B458" s="5" t="s">
        <v>50</v>
      </c>
      <c r="C458" s="8">
        <v>336</v>
      </c>
      <c r="D458" s="2">
        <v>9.66</v>
      </c>
      <c r="E458" s="2">
        <v>0</v>
      </c>
      <c r="F458" s="2">
        <v>0</v>
      </c>
      <c r="G458" s="2">
        <v>0</v>
      </c>
      <c r="H458" s="2">
        <v>0</v>
      </c>
      <c r="I458" s="3">
        <f t="shared" si="7"/>
        <v>0.027946537059538274</v>
      </c>
    </row>
    <row r="459" spans="1:9" ht="12.75">
      <c r="A459" s="4" t="s">
        <v>34</v>
      </c>
      <c r="B459" s="4" t="s">
        <v>117</v>
      </c>
      <c r="C459" s="7">
        <v>632.23</v>
      </c>
      <c r="D459" s="2">
        <v>44.269999999999996</v>
      </c>
      <c r="E459" s="2">
        <v>0</v>
      </c>
      <c r="F459" s="2">
        <v>2.2297</v>
      </c>
      <c r="G459" s="2">
        <v>0</v>
      </c>
      <c r="H459" s="2">
        <v>0</v>
      </c>
      <c r="I459" s="3">
        <f t="shared" si="7"/>
        <v>0.06850989429223445</v>
      </c>
    </row>
    <row r="460" spans="1:9" ht="12.75">
      <c r="A460" s="4" t="s">
        <v>34</v>
      </c>
      <c r="B460" s="5" t="s">
        <v>118</v>
      </c>
      <c r="C460" s="8">
        <v>528.38</v>
      </c>
      <c r="D460" s="2">
        <v>42.040000000000006</v>
      </c>
      <c r="E460" s="2">
        <v>0</v>
      </c>
      <c r="F460" s="2">
        <v>2.14215</v>
      </c>
      <c r="G460" s="2">
        <v>0</v>
      </c>
      <c r="H460" s="2">
        <v>0</v>
      </c>
      <c r="I460" s="3">
        <f t="shared" si="7"/>
        <v>0.0771656841095766</v>
      </c>
    </row>
    <row r="461" spans="1:9" ht="12.75">
      <c r="A461" s="4" t="s">
        <v>34</v>
      </c>
      <c r="B461" s="5" t="s">
        <v>68</v>
      </c>
      <c r="C461" s="8">
        <v>310.31</v>
      </c>
      <c r="D461" s="2">
        <v>12</v>
      </c>
      <c r="E461" s="2">
        <v>0</v>
      </c>
      <c r="F461" s="2">
        <v>0</v>
      </c>
      <c r="G461" s="2">
        <v>0</v>
      </c>
      <c r="H461" s="2">
        <v>0</v>
      </c>
      <c r="I461" s="3">
        <f t="shared" si="7"/>
        <v>0.03723123700784958</v>
      </c>
    </row>
    <row r="462" spans="1:9" ht="12.75">
      <c r="A462" s="4" t="s">
        <v>34</v>
      </c>
      <c r="B462" s="5" t="s">
        <v>61</v>
      </c>
      <c r="C462" s="8">
        <v>1058.63</v>
      </c>
      <c r="D462" s="2">
        <v>23.72</v>
      </c>
      <c r="E462" s="2">
        <v>0</v>
      </c>
      <c r="F462" s="2">
        <v>0</v>
      </c>
      <c r="G462" s="2">
        <v>0</v>
      </c>
      <c r="H462" s="2">
        <v>0</v>
      </c>
      <c r="I462" s="3">
        <f t="shared" si="7"/>
        <v>0.021915276943687344</v>
      </c>
    </row>
    <row r="463" spans="1:9" ht="12.75">
      <c r="A463" s="4" t="s">
        <v>34</v>
      </c>
      <c r="B463" s="5" t="s">
        <v>128</v>
      </c>
      <c r="C463" s="8">
        <v>664.1</v>
      </c>
      <c r="D463" s="2">
        <v>34.058</v>
      </c>
      <c r="E463" s="2">
        <v>0</v>
      </c>
      <c r="F463" s="2">
        <v>0</v>
      </c>
      <c r="G463" s="2">
        <v>0</v>
      </c>
      <c r="H463" s="2">
        <v>0</v>
      </c>
      <c r="I463" s="3">
        <f t="shared" si="7"/>
        <v>0.048782653783241044</v>
      </c>
    </row>
    <row r="464" spans="1:9" ht="12.75">
      <c r="A464" s="4" t="s">
        <v>34</v>
      </c>
      <c r="B464" s="5" t="s">
        <v>397</v>
      </c>
      <c r="C464" s="8">
        <v>933.8</v>
      </c>
      <c r="D464" s="2">
        <v>0</v>
      </c>
      <c r="E464" s="2">
        <v>0</v>
      </c>
      <c r="F464" s="2">
        <v>2.86395</v>
      </c>
      <c r="G464" s="2">
        <v>0</v>
      </c>
      <c r="H464" s="2">
        <v>0</v>
      </c>
      <c r="I464" s="3">
        <f t="shared" si="7"/>
        <v>0.003057606732916325</v>
      </c>
    </row>
    <row r="465" spans="1:9" ht="12.75">
      <c r="A465" s="4" t="s">
        <v>34</v>
      </c>
      <c r="B465" s="5" t="s">
        <v>125</v>
      </c>
      <c r="C465" s="8">
        <v>966.687</v>
      </c>
      <c r="D465" s="2">
        <v>10.96</v>
      </c>
      <c r="E465" s="2">
        <v>0</v>
      </c>
      <c r="F465" s="2">
        <v>0</v>
      </c>
      <c r="G465" s="2">
        <v>0</v>
      </c>
      <c r="H465" s="2">
        <v>0</v>
      </c>
      <c r="I465" s="3">
        <f t="shared" si="7"/>
        <v>0.011210590325546952</v>
      </c>
    </row>
    <row r="466" spans="1:9" ht="12.75">
      <c r="A466" s="4" t="s">
        <v>34</v>
      </c>
      <c r="B466" s="5" t="s">
        <v>127</v>
      </c>
      <c r="C466" s="8">
        <v>533.2</v>
      </c>
      <c r="D466" s="2">
        <v>1.98</v>
      </c>
      <c r="E466" s="2">
        <v>0</v>
      </c>
      <c r="F466" s="2">
        <v>0</v>
      </c>
      <c r="G466" s="2">
        <v>0</v>
      </c>
      <c r="H466" s="2">
        <v>0</v>
      </c>
      <c r="I466" s="3">
        <f t="shared" si="7"/>
        <v>0.0036996898239844535</v>
      </c>
    </row>
    <row r="467" spans="1:9" ht="12.75">
      <c r="A467" s="4" t="s">
        <v>34</v>
      </c>
      <c r="B467" s="5" t="s">
        <v>33</v>
      </c>
      <c r="C467" s="8">
        <v>1015.53</v>
      </c>
      <c r="D467" s="2">
        <v>0</v>
      </c>
      <c r="E467" s="2">
        <v>0</v>
      </c>
      <c r="F467" s="2">
        <v>0</v>
      </c>
      <c r="G467" s="2">
        <v>0</v>
      </c>
      <c r="H467" s="2">
        <v>0</v>
      </c>
      <c r="I467" s="3">
        <f t="shared" si="7"/>
        <v>0</v>
      </c>
    </row>
    <row r="468" spans="1:9" ht="12.75">
      <c r="A468" s="4" t="s">
        <v>34</v>
      </c>
      <c r="B468" s="5" t="s">
        <v>88</v>
      </c>
      <c r="C468" s="8">
        <v>970.95</v>
      </c>
      <c r="D468" s="2">
        <v>108.05000000000001</v>
      </c>
      <c r="E468" s="2">
        <v>0</v>
      </c>
      <c r="F468" s="2">
        <v>2.0353</v>
      </c>
      <c r="G468" s="2">
        <v>0</v>
      </c>
      <c r="H468" s="2">
        <v>0</v>
      </c>
      <c r="I468" s="3">
        <f t="shared" si="7"/>
        <v>0.10183321488206723</v>
      </c>
    </row>
    <row r="469" spans="1:9" ht="12.75">
      <c r="A469" s="4" t="s">
        <v>34</v>
      </c>
      <c r="B469" s="5" t="s">
        <v>358</v>
      </c>
      <c r="C469" s="8">
        <v>1224.874</v>
      </c>
      <c r="D469" s="2">
        <v>130.965</v>
      </c>
      <c r="E469" s="2">
        <v>0</v>
      </c>
      <c r="F469" s="2">
        <v>3.0013</v>
      </c>
      <c r="G469" s="2">
        <v>0</v>
      </c>
      <c r="H469" s="2">
        <v>0</v>
      </c>
      <c r="I469" s="3">
        <f t="shared" si="7"/>
        <v>0.09858870096802398</v>
      </c>
    </row>
    <row r="470" spans="1:9" ht="12.75">
      <c r="A470" s="4" t="s">
        <v>34</v>
      </c>
      <c r="B470" s="5" t="s">
        <v>512</v>
      </c>
      <c r="C470" s="8">
        <v>373.89</v>
      </c>
      <c r="D470" s="2">
        <v>70.09</v>
      </c>
      <c r="E470" s="2">
        <v>0</v>
      </c>
      <c r="F470" s="2">
        <v>2.4093</v>
      </c>
      <c r="G470" s="2">
        <v>0</v>
      </c>
      <c r="H470" s="2">
        <v>0</v>
      </c>
      <c r="I470" s="3">
        <f t="shared" si="7"/>
        <v>0.16241271912207575</v>
      </c>
    </row>
    <row r="471" spans="1:9" ht="12.75">
      <c r="A471" s="4" t="s">
        <v>34</v>
      </c>
      <c r="B471" s="5" t="s">
        <v>338</v>
      </c>
      <c r="C471" s="8">
        <v>342.86</v>
      </c>
      <c r="D471" s="2">
        <v>3.137</v>
      </c>
      <c r="E471" s="2">
        <v>0</v>
      </c>
      <c r="F471" s="2">
        <v>1.4234</v>
      </c>
      <c r="G471" s="2">
        <v>0</v>
      </c>
      <c r="H471" s="2">
        <v>0</v>
      </c>
      <c r="I471" s="3">
        <f t="shared" si="7"/>
        <v>0.013126460046675437</v>
      </c>
    </row>
    <row r="472" spans="1:9" ht="12.75">
      <c r="A472" s="4" t="s">
        <v>34</v>
      </c>
      <c r="B472" s="5" t="s">
        <v>119</v>
      </c>
      <c r="C472" s="8">
        <v>426.07</v>
      </c>
      <c r="D472" s="2">
        <v>0</v>
      </c>
      <c r="E472" s="2">
        <v>0</v>
      </c>
      <c r="F472" s="2">
        <v>0</v>
      </c>
      <c r="G472" s="2">
        <v>0</v>
      </c>
      <c r="H472" s="2">
        <v>0</v>
      </c>
      <c r="I472" s="3">
        <f t="shared" si="7"/>
        <v>0</v>
      </c>
    </row>
    <row r="473" spans="1:9" ht="12.75">
      <c r="A473" s="4" t="s">
        <v>34</v>
      </c>
      <c r="B473" s="5" t="s">
        <v>120</v>
      </c>
      <c r="C473" s="8">
        <v>232.13</v>
      </c>
      <c r="D473" s="2">
        <v>1.12</v>
      </c>
      <c r="E473" s="2">
        <v>0</v>
      </c>
      <c r="F473" s="2">
        <v>0</v>
      </c>
      <c r="G473" s="2">
        <v>0</v>
      </c>
      <c r="H473" s="2">
        <v>0</v>
      </c>
      <c r="I473" s="3">
        <f t="shared" si="7"/>
        <v>0.004801714898177921</v>
      </c>
    </row>
    <row r="474" spans="1:9" ht="12.75">
      <c r="A474" s="4" t="s">
        <v>34</v>
      </c>
      <c r="B474" s="5" t="s">
        <v>339</v>
      </c>
      <c r="C474" s="8">
        <v>849.56</v>
      </c>
      <c r="D474" s="2">
        <v>65.452</v>
      </c>
      <c r="E474" s="2">
        <v>0</v>
      </c>
      <c r="F474" s="2">
        <v>0</v>
      </c>
      <c r="G474" s="2">
        <v>0</v>
      </c>
      <c r="H474" s="2">
        <v>0</v>
      </c>
      <c r="I474" s="3">
        <f t="shared" si="7"/>
        <v>0.07153130232171818</v>
      </c>
    </row>
    <row r="475" spans="1:9" ht="12.75">
      <c r="A475" s="4" t="s">
        <v>34</v>
      </c>
      <c r="B475" s="5" t="s">
        <v>513</v>
      </c>
      <c r="C475" s="8">
        <v>908.3995</v>
      </c>
      <c r="D475" s="2">
        <v>118.94800000000001</v>
      </c>
      <c r="E475" s="2">
        <v>0</v>
      </c>
      <c r="F475" s="2">
        <v>5.23335</v>
      </c>
      <c r="G475" s="2">
        <v>0</v>
      </c>
      <c r="H475" s="2">
        <v>0</v>
      </c>
      <c r="I475" s="3">
        <f t="shared" si="7"/>
        <v>0.12026307673631562</v>
      </c>
    </row>
    <row r="476" spans="1:9" ht="12.75">
      <c r="A476" s="4" t="s">
        <v>34</v>
      </c>
      <c r="B476" s="5" t="s">
        <v>135</v>
      </c>
      <c r="C476" s="8">
        <v>927.42</v>
      </c>
      <c r="D476" s="2">
        <v>113.661</v>
      </c>
      <c r="E476" s="2">
        <v>0</v>
      </c>
      <c r="F476" s="2">
        <v>0.5195</v>
      </c>
      <c r="G476" s="2">
        <v>0</v>
      </c>
      <c r="H476" s="2">
        <v>29.49</v>
      </c>
      <c r="I476" s="3">
        <f t="shared" si="7"/>
        <v>0.13413479066428094</v>
      </c>
    </row>
    <row r="477" spans="1:9" ht="12.75">
      <c r="A477" s="4" t="s">
        <v>34</v>
      </c>
      <c r="B477" s="5" t="s">
        <v>102</v>
      </c>
      <c r="C477" s="8">
        <v>433.02</v>
      </c>
      <c r="D477" s="2">
        <v>24.404999999999998</v>
      </c>
      <c r="E477" s="2">
        <v>0</v>
      </c>
      <c r="F477" s="2">
        <v>1.81325</v>
      </c>
      <c r="G477" s="2">
        <v>0</v>
      </c>
      <c r="H477" s="2">
        <v>0</v>
      </c>
      <c r="I477" s="3">
        <f t="shared" si="7"/>
        <v>0.057090736670998114</v>
      </c>
    </row>
    <row r="478" spans="1:9" ht="12.75">
      <c r="A478" s="4" t="s">
        <v>34</v>
      </c>
      <c r="B478" s="5" t="s">
        <v>121</v>
      </c>
      <c r="C478" s="8">
        <v>558.11</v>
      </c>
      <c r="D478" s="2">
        <v>40.13</v>
      </c>
      <c r="E478" s="2">
        <v>0</v>
      </c>
      <c r="F478" s="2">
        <v>0.24125</v>
      </c>
      <c r="G478" s="2">
        <v>0</v>
      </c>
      <c r="H478" s="2">
        <v>0</v>
      </c>
      <c r="I478" s="3">
        <f t="shared" si="7"/>
        <v>0.0674561650845369</v>
      </c>
    </row>
    <row r="479" spans="1:9" ht="12.75">
      <c r="A479" s="4" t="s">
        <v>34</v>
      </c>
      <c r="B479" s="5" t="s">
        <v>162</v>
      </c>
      <c r="C479" s="8">
        <v>397.36</v>
      </c>
      <c r="D479" s="2">
        <v>35.6</v>
      </c>
      <c r="E479" s="2">
        <v>0</v>
      </c>
      <c r="F479" s="2">
        <v>1.5219</v>
      </c>
      <c r="G479" s="2">
        <v>0</v>
      </c>
      <c r="H479" s="2">
        <v>0</v>
      </c>
      <c r="I479" s="3">
        <f t="shared" si="7"/>
        <v>0.08543946249544572</v>
      </c>
    </row>
    <row r="480" spans="1:9" ht="12.75">
      <c r="A480" s="4" t="s">
        <v>34</v>
      </c>
      <c r="B480" s="5" t="s">
        <v>129</v>
      </c>
      <c r="C480" s="8">
        <v>367.44</v>
      </c>
      <c r="D480" s="2">
        <v>2.88</v>
      </c>
      <c r="E480" s="2">
        <v>0</v>
      </c>
      <c r="F480" s="2">
        <v>0</v>
      </c>
      <c r="G480" s="2">
        <v>0</v>
      </c>
      <c r="H480" s="2">
        <v>0</v>
      </c>
      <c r="I480" s="3">
        <f t="shared" si="7"/>
        <v>0.007777057679844459</v>
      </c>
    </row>
    <row r="481" spans="1:9" ht="12.75">
      <c r="A481" s="4" t="s">
        <v>34</v>
      </c>
      <c r="B481" s="5" t="s">
        <v>67</v>
      </c>
      <c r="C481" s="8">
        <v>288.02</v>
      </c>
      <c r="D481" s="2">
        <v>10.55</v>
      </c>
      <c r="E481" s="2">
        <v>0</v>
      </c>
      <c r="F481" s="2">
        <v>0</v>
      </c>
      <c r="G481" s="2">
        <v>0</v>
      </c>
      <c r="H481" s="2">
        <v>7.59</v>
      </c>
      <c r="I481" s="3">
        <f t="shared" si="7"/>
        <v>0.0592500653253201</v>
      </c>
    </row>
    <row r="482" spans="1:9" ht="12.75">
      <c r="A482" s="4" t="s">
        <v>34</v>
      </c>
      <c r="B482" s="5" t="s">
        <v>514</v>
      </c>
      <c r="C482" s="8">
        <v>295.104</v>
      </c>
      <c r="D482" s="2">
        <v>54.897000000000006</v>
      </c>
      <c r="E482" s="2">
        <v>0</v>
      </c>
      <c r="F482" s="2">
        <v>2.49705</v>
      </c>
      <c r="G482" s="2">
        <v>0</v>
      </c>
      <c r="H482" s="2">
        <v>0</v>
      </c>
      <c r="I482" s="3">
        <f t="shared" si="7"/>
        <v>0.16282090071136568</v>
      </c>
    </row>
    <row r="483" spans="1:9" ht="12.75">
      <c r="A483" s="4" t="s">
        <v>34</v>
      </c>
      <c r="B483" s="5" t="s">
        <v>122</v>
      </c>
      <c r="C483" s="8">
        <v>517.82</v>
      </c>
      <c r="D483" s="2">
        <v>41.867000000000004</v>
      </c>
      <c r="E483" s="2">
        <v>0</v>
      </c>
      <c r="F483" s="2">
        <v>1.58825</v>
      </c>
      <c r="G483" s="2">
        <v>0</v>
      </c>
      <c r="H483" s="2">
        <v>0</v>
      </c>
      <c r="I483" s="3">
        <f t="shared" si="7"/>
        <v>0.0774223520456318</v>
      </c>
    </row>
    <row r="484" spans="1:9" ht="12.75">
      <c r="A484" s="4" t="s">
        <v>34</v>
      </c>
      <c r="B484" s="5" t="s">
        <v>402</v>
      </c>
      <c r="C484" s="8">
        <v>1087.67</v>
      </c>
      <c r="D484" s="2">
        <v>0</v>
      </c>
      <c r="E484" s="2">
        <v>0</v>
      </c>
      <c r="F484" s="2">
        <v>0</v>
      </c>
      <c r="G484" s="2">
        <v>0</v>
      </c>
      <c r="H484" s="2">
        <v>0</v>
      </c>
      <c r="I484" s="3">
        <f t="shared" si="7"/>
        <v>0</v>
      </c>
    </row>
    <row r="485" spans="1:9" ht="12.75">
      <c r="A485" s="4" t="s">
        <v>34</v>
      </c>
      <c r="B485" s="5" t="s">
        <v>124</v>
      </c>
      <c r="C485" s="8">
        <v>10080.087000000001</v>
      </c>
      <c r="D485" s="2">
        <v>676.0340000000001</v>
      </c>
      <c r="E485" s="2">
        <v>0</v>
      </c>
      <c r="F485" s="2">
        <v>15.41025</v>
      </c>
      <c r="G485" s="2">
        <v>0</v>
      </c>
      <c r="H485" s="2">
        <v>56.72985</v>
      </c>
      <c r="I485" s="3">
        <f t="shared" si="7"/>
        <v>0.06909457512065349</v>
      </c>
    </row>
    <row r="486" spans="1:9" ht="12.75">
      <c r="A486" s="4" t="s">
        <v>34</v>
      </c>
      <c r="B486" s="5" t="s">
        <v>359</v>
      </c>
      <c r="C486" s="8">
        <v>339.6</v>
      </c>
      <c r="D486" s="2">
        <v>20.36</v>
      </c>
      <c r="E486" s="2">
        <v>0</v>
      </c>
      <c r="F486" s="2">
        <v>0.21425</v>
      </c>
      <c r="G486" s="2">
        <v>0</v>
      </c>
      <c r="H486" s="2">
        <v>0</v>
      </c>
      <c r="I486" s="3">
        <f t="shared" si="7"/>
        <v>0.057123045303766155</v>
      </c>
    </row>
    <row r="487" spans="1:9" ht="12.75">
      <c r="A487" s="4" t="s">
        <v>34</v>
      </c>
      <c r="B487" s="5" t="s">
        <v>123</v>
      </c>
      <c r="C487" s="8">
        <v>966.64</v>
      </c>
      <c r="D487" s="2">
        <v>17.01</v>
      </c>
      <c r="E487" s="2">
        <v>0</v>
      </c>
      <c r="F487" s="2">
        <v>0</v>
      </c>
      <c r="G487" s="2">
        <v>0</v>
      </c>
      <c r="H487" s="2">
        <v>0</v>
      </c>
      <c r="I487" s="3">
        <f t="shared" si="7"/>
        <v>0.017292736237482845</v>
      </c>
    </row>
    <row r="488" spans="1:9" ht="12.75">
      <c r="A488" s="4" t="s">
        <v>34</v>
      </c>
      <c r="B488" s="5" t="s">
        <v>64</v>
      </c>
      <c r="C488" s="8">
        <v>6923.06</v>
      </c>
      <c r="D488" s="2">
        <v>268.17</v>
      </c>
      <c r="E488" s="2">
        <v>0</v>
      </c>
      <c r="F488" s="2">
        <v>0</v>
      </c>
      <c r="G488" s="2">
        <v>0</v>
      </c>
      <c r="H488" s="2">
        <v>0</v>
      </c>
      <c r="I488" s="3">
        <f t="shared" si="7"/>
        <v>0.037291256155066656</v>
      </c>
    </row>
    <row r="489" spans="1:9" ht="12.75">
      <c r="A489" s="4" t="s">
        <v>34</v>
      </c>
      <c r="B489" s="5" t="s">
        <v>126</v>
      </c>
      <c r="C489" s="8">
        <v>2984.94</v>
      </c>
      <c r="D489" s="2">
        <v>183.56000000000003</v>
      </c>
      <c r="E489" s="2">
        <v>0</v>
      </c>
      <c r="F489" s="2">
        <v>0</v>
      </c>
      <c r="G489" s="2">
        <v>0</v>
      </c>
      <c r="H489" s="2">
        <v>0</v>
      </c>
      <c r="I489" s="3">
        <f t="shared" si="7"/>
        <v>0.0579327757614013</v>
      </c>
    </row>
    <row r="490" spans="1:9" ht="12.75">
      <c r="A490" s="4" t="s">
        <v>13</v>
      </c>
      <c r="B490" s="4" t="s">
        <v>28</v>
      </c>
      <c r="C490" s="7">
        <v>3037.16</v>
      </c>
      <c r="D490" s="2">
        <v>99.985</v>
      </c>
      <c r="E490" s="2">
        <v>0</v>
      </c>
      <c r="F490" s="2">
        <v>0</v>
      </c>
      <c r="G490" s="2">
        <v>0</v>
      </c>
      <c r="H490" s="2">
        <v>0</v>
      </c>
      <c r="I490" s="3">
        <f t="shared" si="7"/>
        <v>0.03187133524271272</v>
      </c>
    </row>
    <row r="491" spans="1:9" ht="12.75">
      <c r="A491" s="4" t="s">
        <v>13</v>
      </c>
      <c r="B491" s="5" t="s">
        <v>93</v>
      </c>
      <c r="C491" s="8">
        <v>1874.98</v>
      </c>
      <c r="D491" s="2">
        <v>6.77</v>
      </c>
      <c r="E491" s="2">
        <v>0</v>
      </c>
      <c r="F491" s="2">
        <v>0</v>
      </c>
      <c r="G491" s="2">
        <v>0</v>
      </c>
      <c r="H491" s="2">
        <v>0</v>
      </c>
      <c r="I491" s="3">
        <f t="shared" si="7"/>
        <v>0.0035977148930516805</v>
      </c>
    </row>
    <row r="492" spans="1:9" ht="12.75">
      <c r="A492" s="4" t="s">
        <v>13</v>
      </c>
      <c r="B492" s="5" t="s">
        <v>154</v>
      </c>
      <c r="C492" s="8">
        <v>5250</v>
      </c>
      <c r="D492" s="2">
        <v>266</v>
      </c>
      <c r="E492" s="2">
        <v>0</v>
      </c>
      <c r="F492" s="2">
        <v>0</v>
      </c>
      <c r="G492" s="2">
        <v>0</v>
      </c>
      <c r="H492" s="2">
        <v>0</v>
      </c>
      <c r="I492" s="3">
        <f t="shared" si="7"/>
        <v>0.048223350253807105</v>
      </c>
    </row>
    <row r="493" spans="1:9" ht="12.75">
      <c r="A493" s="4" t="s">
        <v>13</v>
      </c>
      <c r="B493" s="5" t="s">
        <v>96</v>
      </c>
      <c r="C493" s="8">
        <v>361.96</v>
      </c>
      <c r="D493" s="2">
        <v>20.240000000000002</v>
      </c>
      <c r="E493" s="2">
        <v>0</v>
      </c>
      <c r="F493" s="2">
        <v>0</v>
      </c>
      <c r="G493" s="2">
        <v>0</v>
      </c>
      <c r="H493" s="2">
        <v>0</v>
      </c>
      <c r="I493" s="3">
        <f t="shared" si="7"/>
        <v>0.05295656724228154</v>
      </c>
    </row>
    <row r="494" spans="1:9" ht="12.75">
      <c r="A494" s="4" t="s">
        <v>13</v>
      </c>
      <c r="B494" s="5" t="s">
        <v>12</v>
      </c>
      <c r="C494" s="8">
        <v>1286</v>
      </c>
      <c r="D494" s="2">
        <v>0</v>
      </c>
      <c r="E494" s="2">
        <v>0</v>
      </c>
      <c r="F494" s="2">
        <v>0</v>
      </c>
      <c r="G494" s="2">
        <v>0</v>
      </c>
      <c r="H494" s="2">
        <v>0</v>
      </c>
      <c r="I494" s="3">
        <f t="shared" si="7"/>
        <v>0</v>
      </c>
    </row>
    <row r="495" spans="1:9" ht="12.75">
      <c r="A495" s="4" t="s">
        <v>13</v>
      </c>
      <c r="B495" s="5" t="s">
        <v>110</v>
      </c>
      <c r="C495" s="8">
        <v>495.32</v>
      </c>
      <c r="D495" s="2">
        <v>1.84</v>
      </c>
      <c r="E495" s="2">
        <v>0</v>
      </c>
      <c r="F495" s="2">
        <v>0</v>
      </c>
      <c r="G495" s="2">
        <v>0</v>
      </c>
      <c r="H495" s="2">
        <v>0</v>
      </c>
      <c r="I495" s="3">
        <f t="shared" si="7"/>
        <v>0.003701021803845845</v>
      </c>
    </row>
    <row r="496" spans="1:9" ht="12.75">
      <c r="A496" s="4" t="s">
        <v>13</v>
      </c>
      <c r="B496" s="5" t="s">
        <v>116</v>
      </c>
      <c r="C496" s="8">
        <v>745.51</v>
      </c>
      <c r="D496" s="2">
        <v>17.97</v>
      </c>
      <c r="E496" s="2">
        <v>0</v>
      </c>
      <c r="F496" s="2">
        <v>0</v>
      </c>
      <c r="G496" s="2">
        <v>0</v>
      </c>
      <c r="H496" s="2">
        <v>0</v>
      </c>
      <c r="I496" s="3">
        <f t="shared" si="7"/>
        <v>0.02353696233038193</v>
      </c>
    </row>
    <row r="497" spans="1:9" ht="12.75">
      <c r="A497" s="4" t="s">
        <v>13</v>
      </c>
      <c r="B497" s="5" t="s">
        <v>278</v>
      </c>
      <c r="C497" s="8">
        <v>717</v>
      </c>
      <c r="D497" s="2">
        <v>11</v>
      </c>
      <c r="E497" s="2">
        <v>0</v>
      </c>
      <c r="F497" s="2">
        <v>0</v>
      </c>
      <c r="G497" s="2">
        <v>0</v>
      </c>
      <c r="H497" s="2">
        <v>0</v>
      </c>
      <c r="I497" s="3">
        <f t="shared" si="7"/>
        <v>0.01510989010989011</v>
      </c>
    </row>
    <row r="498" spans="1:9" ht="12.75">
      <c r="A498" s="4" t="s">
        <v>13</v>
      </c>
      <c r="B498" s="5" t="s">
        <v>111</v>
      </c>
      <c r="C498" s="8">
        <v>400.91</v>
      </c>
      <c r="D498" s="2">
        <v>0</v>
      </c>
      <c r="E498" s="2">
        <v>0</v>
      </c>
      <c r="F498" s="2">
        <v>0</v>
      </c>
      <c r="G498" s="2">
        <v>0</v>
      </c>
      <c r="H498" s="2">
        <v>0</v>
      </c>
      <c r="I498" s="3">
        <f t="shared" si="7"/>
        <v>0</v>
      </c>
    </row>
    <row r="499" spans="1:9" ht="12.75">
      <c r="A499" s="4" t="s">
        <v>13</v>
      </c>
      <c r="B499" s="5" t="s">
        <v>29</v>
      </c>
      <c r="C499" s="8">
        <v>102.9</v>
      </c>
      <c r="D499" s="2">
        <v>0</v>
      </c>
      <c r="E499" s="2">
        <v>0</v>
      </c>
      <c r="F499" s="2">
        <v>0</v>
      </c>
      <c r="G499" s="2">
        <v>0</v>
      </c>
      <c r="H499" s="2">
        <v>0</v>
      </c>
      <c r="I499" s="3">
        <f t="shared" si="7"/>
        <v>0</v>
      </c>
    </row>
    <row r="500" spans="1:9" ht="12.75">
      <c r="A500" s="4" t="s">
        <v>13</v>
      </c>
      <c r="B500" s="5" t="s">
        <v>97</v>
      </c>
      <c r="C500" s="8">
        <v>2901.32</v>
      </c>
      <c r="D500" s="2">
        <v>33.78</v>
      </c>
      <c r="E500" s="2">
        <v>0</v>
      </c>
      <c r="F500" s="2">
        <v>0</v>
      </c>
      <c r="G500" s="2">
        <v>0</v>
      </c>
      <c r="H500" s="2">
        <v>0</v>
      </c>
      <c r="I500" s="3">
        <f t="shared" si="7"/>
        <v>0.011508977547613368</v>
      </c>
    </row>
    <row r="501" spans="1:9" ht="12.75">
      <c r="A501" s="4" t="s">
        <v>13</v>
      </c>
      <c r="B501" s="5" t="s">
        <v>100</v>
      </c>
      <c r="C501" s="8">
        <v>662.02</v>
      </c>
      <c r="D501" s="2">
        <v>26.86</v>
      </c>
      <c r="E501" s="2">
        <v>0</v>
      </c>
      <c r="F501" s="2">
        <v>0.029</v>
      </c>
      <c r="G501" s="2">
        <v>0</v>
      </c>
      <c r="H501" s="2">
        <v>0</v>
      </c>
      <c r="I501" s="3">
        <f t="shared" si="7"/>
        <v>0.039031279893280535</v>
      </c>
    </row>
    <row r="502" spans="1:9" ht="12.75">
      <c r="A502" s="4" t="s">
        <v>13</v>
      </c>
      <c r="B502" s="5" t="s">
        <v>27</v>
      </c>
      <c r="C502" s="8">
        <v>3610.43</v>
      </c>
      <c r="D502" s="2">
        <v>0</v>
      </c>
      <c r="E502" s="2">
        <v>0</v>
      </c>
      <c r="F502" s="2">
        <v>0</v>
      </c>
      <c r="G502" s="2">
        <v>0</v>
      </c>
      <c r="H502" s="2">
        <v>0</v>
      </c>
      <c r="I502" s="3">
        <f t="shared" si="7"/>
        <v>0</v>
      </c>
    </row>
    <row r="503" spans="1:9" ht="12.75">
      <c r="A503" s="4" t="s">
        <v>13</v>
      </c>
      <c r="B503" s="5" t="s">
        <v>416</v>
      </c>
      <c r="C503" s="8">
        <v>1539.59</v>
      </c>
      <c r="D503" s="2">
        <v>196.29</v>
      </c>
      <c r="E503" s="2">
        <v>0</v>
      </c>
      <c r="F503" s="2">
        <v>0</v>
      </c>
      <c r="G503" s="2">
        <v>0</v>
      </c>
      <c r="H503" s="2">
        <v>107.86</v>
      </c>
      <c r="I503" s="3">
        <f t="shared" si="7"/>
        <v>0.164963606582273</v>
      </c>
    </row>
    <row r="504" spans="1:9" ht="12.75">
      <c r="A504" s="4" t="s">
        <v>13</v>
      </c>
      <c r="B504" s="5" t="s">
        <v>432</v>
      </c>
      <c r="C504" s="8">
        <v>1409.1</v>
      </c>
      <c r="D504" s="2">
        <v>0</v>
      </c>
      <c r="E504" s="2">
        <v>0</v>
      </c>
      <c r="F504" s="2">
        <v>0</v>
      </c>
      <c r="G504" s="2">
        <v>0</v>
      </c>
      <c r="H504" s="2">
        <v>0</v>
      </c>
      <c r="I504" s="3">
        <f t="shared" si="7"/>
        <v>0</v>
      </c>
    </row>
    <row r="505" spans="1:9" ht="12.75">
      <c r="A505" s="4" t="s">
        <v>13</v>
      </c>
      <c r="B505" s="5" t="s">
        <v>113</v>
      </c>
      <c r="C505" s="8">
        <v>1102.87</v>
      </c>
      <c r="D505" s="2">
        <v>14.66</v>
      </c>
      <c r="E505" s="2">
        <v>0</v>
      </c>
      <c r="F505" s="2">
        <v>0</v>
      </c>
      <c r="G505" s="2">
        <v>0</v>
      </c>
      <c r="H505" s="2">
        <v>0</v>
      </c>
      <c r="I505" s="3">
        <f t="shared" si="7"/>
        <v>0.013118216065787943</v>
      </c>
    </row>
    <row r="506" spans="1:9" ht="12.75">
      <c r="A506" s="4" t="s">
        <v>13</v>
      </c>
      <c r="B506" s="5" t="s">
        <v>539</v>
      </c>
      <c r="C506" s="8">
        <v>405.3</v>
      </c>
      <c r="D506" s="2">
        <v>0</v>
      </c>
      <c r="E506" s="2">
        <v>0</v>
      </c>
      <c r="F506" s="2">
        <v>0</v>
      </c>
      <c r="G506" s="2">
        <v>0</v>
      </c>
      <c r="H506" s="2">
        <v>0</v>
      </c>
      <c r="I506" s="3">
        <f t="shared" si="7"/>
        <v>0</v>
      </c>
    </row>
    <row r="507" spans="1:9" ht="12.75">
      <c r="A507" s="4" t="s">
        <v>13</v>
      </c>
      <c r="B507" s="5" t="s">
        <v>101</v>
      </c>
      <c r="C507" s="8">
        <v>1410.85</v>
      </c>
      <c r="D507" s="2">
        <v>36.28</v>
      </c>
      <c r="E507" s="2">
        <v>0</v>
      </c>
      <c r="F507" s="2">
        <v>0.034</v>
      </c>
      <c r="G507" s="2">
        <v>0</v>
      </c>
      <c r="H507" s="2">
        <v>0</v>
      </c>
      <c r="I507" s="3">
        <f t="shared" si="7"/>
        <v>0.025093216801965777</v>
      </c>
    </row>
    <row r="508" spans="1:9" ht="12.75">
      <c r="A508" s="4" t="s">
        <v>13</v>
      </c>
      <c r="B508" s="5" t="s">
        <v>103</v>
      </c>
      <c r="C508" s="8">
        <v>1648</v>
      </c>
      <c r="D508" s="2">
        <v>29.32</v>
      </c>
      <c r="E508" s="2">
        <v>0</v>
      </c>
      <c r="F508" s="2">
        <v>0</v>
      </c>
      <c r="G508" s="2">
        <v>0</v>
      </c>
      <c r="H508" s="2">
        <v>0</v>
      </c>
      <c r="I508" s="3">
        <f t="shared" si="7"/>
        <v>0.01748026613884053</v>
      </c>
    </row>
    <row r="509" spans="1:9" ht="12.75">
      <c r="A509" s="4" t="s">
        <v>13</v>
      </c>
      <c r="B509" s="5" t="s">
        <v>542</v>
      </c>
      <c r="C509" s="8">
        <v>481.5</v>
      </c>
      <c r="D509" s="2">
        <v>2.5</v>
      </c>
      <c r="E509" s="2">
        <v>0</v>
      </c>
      <c r="F509" s="2">
        <v>0</v>
      </c>
      <c r="G509" s="2">
        <v>0</v>
      </c>
      <c r="H509" s="2">
        <v>0</v>
      </c>
      <c r="I509" s="3">
        <f t="shared" si="7"/>
        <v>0.005165289256198347</v>
      </c>
    </row>
    <row r="510" spans="1:9" ht="12.75">
      <c r="A510" s="4" t="s">
        <v>13</v>
      </c>
      <c r="B510" s="5" t="s">
        <v>112</v>
      </c>
      <c r="C510" s="8">
        <v>1935.7</v>
      </c>
      <c r="D510" s="2">
        <v>17.7</v>
      </c>
      <c r="E510" s="2">
        <v>0</v>
      </c>
      <c r="F510" s="2">
        <v>0</v>
      </c>
      <c r="G510" s="2">
        <v>0</v>
      </c>
      <c r="H510" s="2">
        <v>0</v>
      </c>
      <c r="I510" s="3">
        <f t="shared" si="7"/>
        <v>0.009061124193713525</v>
      </c>
    </row>
    <row r="511" spans="1:9" ht="12.75">
      <c r="A511" s="4" t="s">
        <v>13</v>
      </c>
      <c r="B511" s="5" t="s">
        <v>102</v>
      </c>
      <c r="C511" s="8">
        <v>1611.64</v>
      </c>
      <c r="D511" s="2">
        <v>36.44</v>
      </c>
      <c r="E511" s="2">
        <v>0</v>
      </c>
      <c r="F511" s="2">
        <v>0</v>
      </c>
      <c r="G511" s="2">
        <v>0</v>
      </c>
      <c r="H511" s="2">
        <v>0</v>
      </c>
      <c r="I511" s="3">
        <f t="shared" si="7"/>
        <v>0.02211057715644871</v>
      </c>
    </row>
    <row r="512" spans="1:9" ht="12.75">
      <c r="A512" s="4" t="s">
        <v>13</v>
      </c>
      <c r="B512" s="5" t="s">
        <v>104</v>
      </c>
      <c r="C512" s="8">
        <v>1149.54</v>
      </c>
      <c r="D512" s="2">
        <v>45.260000000000005</v>
      </c>
      <c r="E512" s="2">
        <v>0</v>
      </c>
      <c r="F512" s="2">
        <v>0.044</v>
      </c>
      <c r="G512" s="2">
        <v>0</v>
      </c>
      <c r="H512" s="2">
        <v>0</v>
      </c>
      <c r="I512" s="3">
        <f t="shared" si="7"/>
        <v>0.03791624680711457</v>
      </c>
    </row>
    <row r="513" spans="1:9" ht="12.75">
      <c r="A513" s="4" t="s">
        <v>13</v>
      </c>
      <c r="B513" s="5" t="s">
        <v>157</v>
      </c>
      <c r="C513" s="8">
        <v>1060.34</v>
      </c>
      <c r="D513" s="2">
        <v>0.2</v>
      </c>
      <c r="E513" s="2">
        <v>0</v>
      </c>
      <c r="F513" s="2">
        <v>0</v>
      </c>
      <c r="G513" s="2">
        <v>0</v>
      </c>
      <c r="H513" s="2">
        <v>0</v>
      </c>
      <c r="I513" s="3">
        <f t="shared" si="7"/>
        <v>0.0001885831746091614</v>
      </c>
    </row>
    <row r="514" spans="1:9" ht="12.75">
      <c r="A514" s="4" t="s">
        <v>13</v>
      </c>
      <c r="B514" s="5" t="s">
        <v>387</v>
      </c>
      <c r="C514" s="8">
        <v>389.1</v>
      </c>
      <c r="D514" s="2">
        <v>0</v>
      </c>
      <c r="E514" s="2">
        <v>0</v>
      </c>
      <c r="F514" s="2">
        <v>0</v>
      </c>
      <c r="G514" s="2">
        <v>0</v>
      </c>
      <c r="H514" s="2">
        <v>0</v>
      </c>
      <c r="I514" s="3">
        <f aca="true" t="shared" si="8" ref="I514:I557">(D514+F514+H514)/(C514+D514+E514+F514+G514+H514)</f>
        <v>0</v>
      </c>
    </row>
    <row r="515" spans="1:9" ht="12.75">
      <c r="A515" s="4" t="s">
        <v>13</v>
      </c>
      <c r="B515" s="5" t="s">
        <v>105</v>
      </c>
      <c r="C515" s="8">
        <v>1824.62</v>
      </c>
      <c r="D515" s="2">
        <v>23.119999999999997</v>
      </c>
      <c r="E515" s="2">
        <v>0</v>
      </c>
      <c r="F515" s="2">
        <v>0.027</v>
      </c>
      <c r="G515" s="2">
        <v>0</v>
      </c>
      <c r="H515" s="2">
        <v>0</v>
      </c>
      <c r="I515" s="3">
        <f t="shared" si="8"/>
        <v>0.01252701233434735</v>
      </c>
    </row>
    <row r="516" spans="1:9" ht="12.75">
      <c r="A516" s="4" t="s">
        <v>13</v>
      </c>
      <c r="B516" s="5" t="s">
        <v>106</v>
      </c>
      <c r="C516" s="8">
        <v>2237.88</v>
      </c>
      <c r="D516" s="2">
        <v>49.980000000000004</v>
      </c>
      <c r="E516" s="2">
        <v>0</v>
      </c>
      <c r="F516" s="2">
        <v>0.095</v>
      </c>
      <c r="G516" s="2">
        <v>0</v>
      </c>
      <c r="H516" s="2">
        <v>0</v>
      </c>
      <c r="I516" s="3">
        <f t="shared" si="8"/>
        <v>0.02188635703062342</v>
      </c>
    </row>
    <row r="517" spans="1:9" ht="12.75">
      <c r="A517" s="4" t="s">
        <v>13</v>
      </c>
      <c r="B517" s="5" t="s">
        <v>433</v>
      </c>
      <c r="C517" s="8">
        <v>2355.5</v>
      </c>
      <c r="D517" s="2">
        <v>0</v>
      </c>
      <c r="E517" s="2">
        <v>0</v>
      </c>
      <c r="F517" s="2">
        <v>0</v>
      </c>
      <c r="G517" s="2">
        <v>0</v>
      </c>
      <c r="H517" s="2">
        <v>0</v>
      </c>
      <c r="I517" s="3">
        <f t="shared" si="8"/>
        <v>0</v>
      </c>
    </row>
    <row r="518" spans="1:9" ht="12.75">
      <c r="A518" s="4" t="s">
        <v>13</v>
      </c>
      <c r="B518" s="5" t="s">
        <v>107</v>
      </c>
      <c r="C518" s="8">
        <v>293.78</v>
      </c>
      <c r="D518" s="2">
        <v>28.3</v>
      </c>
      <c r="E518" s="2">
        <v>0</v>
      </c>
      <c r="F518" s="2">
        <v>0</v>
      </c>
      <c r="G518" s="2">
        <v>0</v>
      </c>
      <c r="H518" s="2">
        <v>0</v>
      </c>
      <c r="I518" s="3">
        <f t="shared" si="8"/>
        <v>0.08786636860407353</v>
      </c>
    </row>
    <row r="519" spans="1:9" ht="12.75">
      <c r="A519" s="4" t="s">
        <v>13</v>
      </c>
      <c r="B519" s="5" t="s">
        <v>561</v>
      </c>
      <c r="C519" s="8">
        <v>321.9</v>
      </c>
      <c r="D519" s="2">
        <v>24.46</v>
      </c>
      <c r="E519" s="2">
        <v>0</v>
      </c>
      <c r="F519" s="2">
        <v>0</v>
      </c>
      <c r="G519" s="2">
        <v>0</v>
      </c>
      <c r="H519" s="2">
        <v>0</v>
      </c>
      <c r="I519" s="3">
        <f t="shared" si="8"/>
        <v>0.07062016399122302</v>
      </c>
    </row>
    <row r="520" spans="1:9" ht="12.75">
      <c r="A520" s="4" t="s">
        <v>13</v>
      </c>
      <c r="B520" s="5" t="s">
        <v>252</v>
      </c>
      <c r="C520" s="8">
        <v>4635.08</v>
      </c>
      <c r="D520" s="2">
        <v>1158.36</v>
      </c>
      <c r="E520" s="2">
        <v>0</v>
      </c>
      <c r="F520" s="2">
        <v>0</v>
      </c>
      <c r="G520" s="2">
        <v>0</v>
      </c>
      <c r="H520" s="2">
        <v>0</v>
      </c>
      <c r="I520" s="3">
        <f t="shared" si="8"/>
        <v>0.19994338424148692</v>
      </c>
    </row>
    <row r="521" spans="1:9" ht="12.75">
      <c r="A521" s="4" t="s">
        <v>13</v>
      </c>
      <c r="B521" s="5" t="s">
        <v>108</v>
      </c>
      <c r="C521" s="8">
        <v>1134.42</v>
      </c>
      <c r="D521" s="2">
        <v>37.54</v>
      </c>
      <c r="E521" s="2">
        <v>0</v>
      </c>
      <c r="F521" s="2">
        <v>0</v>
      </c>
      <c r="G521" s="2">
        <v>0</v>
      </c>
      <c r="H521" s="2">
        <v>0</v>
      </c>
      <c r="I521" s="3">
        <f t="shared" si="8"/>
        <v>0.032031809959384275</v>
      </c>
    </row>
    <row r="522" spans="1:9" ht="12.75">
      <c r="A522" s="4" t="s">
        <v>13</v>
      </c>
      <c r="B522" s="5" t="s">
        <v>92</v>
      </c>
      <c r="C522" s="8">
        <v>33980.09</v>
      </c>
      <c r="D522" s="2">
        <v>1506.8200000000002</v>
      </c>
      <c r="E522" s="2">
        <v>0</v>
      </c>
      <c r="F522" s="2">
        <v>0.292</v>
      </c>
      <c r="G522" s="2">
        <v>0</v>
      </c>
      <c r="H522" s="2">
        <v>200.952</v>
      </c>
      <c r="I522" s="3">
        <f t="shared" si="8"/>
        <v>0.04786081118121157</v>
      </c>
    </row>
    <row r="523" spans="1:9" ht="12.75">
      <c r="A523" s="4" t="s">
        <v>13</v>
      </c>
      <c r="B523" s="5" t="s">
        <v>109</v>
      </c>
      <c r="C523" s="8">
        <v>747.64</v>
      </c>
      <c r="D523" s="2">
        <v>25.52</v>
      </c>
      <c r="E523" s="2">
        <v>0</v>
      </c>
      <c r="F523" s="2">
        <v>0</v>
      </c>
      <c r="G523" s="2">
        <v>0</v>
      </c>
      <c r="H523" s="2">
        <v>0</v>
      </c>
      <c r="I523" s="3">
        <f t="shared" si="8"/>
        <v>0.03300739820994361</v>
      </c>
    </row>
    <row r="524" spans="1:9" ht="12.75">
      <c r="A524" s="4" t="s">
        <v>66</v>
      </c>
      <c r="B524" s="4" t="s">
        <v>341</v>
      </c>
      <c r="C524" s="7">
        <v>146.31</v>
      </c>
      <c r="D524" s="2">
        <v>42.316</v>
      </c>
      <c r="E524" s="2">
        <v>0</v>
      </c>
      <c r="F524" s="2">
        <v>0</v>
      </c>
      <c r="G524" s="2">
        <v>0</v>
      </c>
      <c r="H524" s="2">
        <v>0</v>
      </c>
      <c r="I524" s="3">
        <f t="shared" si="8"/>
        <v>0.22433810821413805</v>
      </c>
    </row>
    <row r="525" spans="1:9" ht="12.75">
      <c r="A525" s="4" t="s">
        <v>66</v>
      </c>
      <c r="B525" s="5" t="s">
        <v>254</v>
      </c>
      <c r="C525" s="8">
        <v>1035.864</v>
      </c>
      <c r="D525" s="2">
        <v>217.79</v>
      </c>
      <c r="E525" s="2">
        <v>0</v>
      </c>
      <c r="F525" s="2">
        <v>0</v>
      </c>
      <c r="G525" s="2">
        <v>0</v>
      </c>
      <c r="H525" s="2">
        <v>0</v>
      </c>
      <c r="I525" s="3">
        <f t="shared" si="8"/>
        <v>0.1737241695076951</v>
      </c>
    </row>
    <row r="526" spans="1:9" ht="12.75">
      <c r="A526" s="4" t="s">
        <v>66</v>
      </c>
      <c r="B526" s="5" t="s">
        <v>276</v>
      </c>
      <c r="C526" s="8">
        <v>765.81</v>
      </c>
      <c r="D526" s="2">
        <v>174.976</v>
      </c>
      <c r="E526" s="2">
        <v>0</v>
      </c>
      <c r="F526" s="2">
        <v>0</v>
      </c>
      <c r="G526" s="2">
        <v>0</v>
      </c>
      <c r="H526" s="2">
        <v>0</v>
      </c>
      <c r="I526" s="3">
        <f t="shared" si="8"/>
        <v>0.18598916225369</v>
      </c>
    </row>
    <row r="527" spans="1:9" ht="12.75">
      <c r="A527" s="4" t="s">
        <v>66</v>
      </c>
      <c r="B527" s="5" t="s">
        <v>255</v>
      </c>
      <c r="C527" s="8">
        <v>1357.6</v>
      </c>
      <c r="D527" s="2">
        <v>376.44</v>
      </c>
      <c r="E527" s="2">
        <v>0</v>
      </c>
      <c r="F527" s="2">
        <v>0</v>
      </c>
      <c r="G527" s="2">
        <v>0</v>
      </c>
      <c r="H527" s="2">
        <v>0</v>
      </c>
      <c r="I527" s="3">
        <f t="shared" si="8"/>
        <v>0.21708841779889737</v>
      </c>
    </row>
    <row r="528" spans="1:9" ht="12.75">
      <c r="A528" s="4" t="s">
        <v>66</v>
      </c>
      <c r="B528" s="5" t="s">
        <v>342</v>
      </c>
      <c r="C528" s="8">
        <v>368.26</v>
      </c>
      <c r="D528" s="2">
        <v>84.75999999999999</v>
      </c>
      <c r="E528" s="2">
        <v>0</v>
      </c>
      <c r="F528" s="2">
        <v>0</v>
      </c>
      <c r="G528" s="2">
        <v>0</v>
      </c>
      <c r="H528" s="2">
        <v>0</v>
      </c>
      <c r="I528" s="3">
        <f t="shared" si="8"/>
        <v>0.18709990728886142</v>
      </c>
    </row>
    <row r="529" spans="1:9" ht="12.75">
      <c r="A529" s="4" t="s">
        <v>66</v>
      </c>
      <c r="B529" s="5" t="s">
        <v>464</v>
      </c>
      <c r="C529" s="8">
        <v>260.4</v>
      </c>
      <c r="D529" s="2">
        <v>55.05</v>
      </c>
      <c r="E529" s="2">
        <v>0</v>
      </c>
      <c r="F529" s="2">
        <v>0</v>
      </c>
      <c r="G529" s="2">
        <v>0</v>
      </c>
      <c r="H529" s="2">
        <v>0</v>
      </c>
      <c r="I529" s="3">
        <f t="shared" si="8"/>
        <v>0.1745126010461246</v>
      </c>
    </row>
    <row r="530" spans="1:9" ht="12.75">
      <c r="A530" s="4" t="s">
        <v>66</v>
      </c>
      <c r="B530" s="5" t="s">
        <v>65</v>
      </c>
      <c r="C530" s="8">
        <v>4004.34</v>
      </c>
      <c r="D530" s="2">
        <v>474.37</v>
      </c>
      <c r="E530" s="2">
        <v>0</v>
      </c>
      <c r="F530" s="2">
        <v>0</v>
      </c>
      <c r="G530" s="2">
        <v>0</v>
      </c>
      <c r="H530" s="2">
        <v>73.4</v>
      </c>
      <c r="I530" s="3">
        <f t="shared" si="8"/>
        <v>0.12033320811667557</v>
      </c>
    </row>
    <row r="531" spans="1:9" ht="12.75">
      <c r="A531" s="4" t="s">
        <v>66</v>
      </c>
      <c r="B531" s="5" t="s">
        <v>343</v>
      </c>
      <c r="C531" s="8">
        <v>138.25</v>
      </c>
      <c r="D531" s="2">
        <v>18.113</v>
      </c>
      <c r="E531" s="2">
        <v>0</v>
      </c>
      <c r="F531" s="2">
        <v>0</v>
      </c>
      <c r="G531" s="2">
        <v>0</v>
      </c>
      <c r="H531" s="2">
        <v>0</v>
      </c>
      <c r="I531" s="3">
        <f t="shared" si="8"/>
        <v>0.11583942492789215</v>
      </c>
    </row>
    <row r="532" spans="1:9" ht="12.75">
      <c r="A532" s="4" t="s">
        <v>66</v>
      </c>
      <c r="B532" s="5" t="s">
        <v>177</v>
      </c>
      <c r="C532" s="8">
        <v>302.78</v>
      </c>
      <c r="D532" s="2">
        <v>71.64</v>
      </c>
      <c r="E532" s="2">
        <v>0</v>
      </c>
      <c r="F532" s="2">
        <v>0</v>
      </c>
      <c r="G532" s="2">
        <v>0</v>
      </c>
      <c r="H532" s="2">
        <v>0</v>
      </c>
      <c r="I532" s="3">
        <f t="shared" si="8"/>
        <v>0.19133593290956682</v>
      </c>
    </row>
    <row r="533" spans="1:9" ht="12.75">
      <c r="A533" s="4" t="s">
        <v>66</v>
      </c>
      <c r="B533" s="5" t="s">
        <v>236</v>
      </c>
      <c r="C533" s="8">
        <v>2957.344</v>
      </c>
      <c r="D533" s="2">
        <v>388.19</v>
      </c>
      <c r="E533" s="2">
        <v>0</v>
      </c>
      <c r="F533" s="2">
        <v>0</v>
      </c>
      <c r="G533" s="2">
        <v>0</v>
      </c>
      <c r="H533" s="2">
        <v>0</v>
      </c>
      <c r="I533" s="3">
        <f t="shared" si="8"/>
        <v>0.11603229858073479</v>
      </c>
    </row>
    <row r="534" spans="1:9" ht="12.75">
      <c r="A534" s="4" t="s">
        <v>66</v>
      </c>
      <c r="B534" s="5" t="s">
        <v>344</v>
      </c>
      <c r="C534" s="8">
        <v>553.73</v>
      </c>
      <c r="D534" s="2">
        <v>92.88000000000001</v>
      </c>
      <c r="E534" s="2">
        <v>0</v>
      </c>
      <c r="F534" s="2">
        <v>0</v>
      </c>
      <c r="G534" s="2">
        <v>0</v>
      </c>
      <c r="H534" s="2">
        <v>0</v>
      </c>
      <c r="I534" s="3">
        <f t="shared" si="8"/>
        <v>0.14364145311702572</v>
      </c>
    </row>
    <row r="535" spans="1:9" ht="12.75">
      <c r="A535" s="4" t="s">
        <v>66</v>
      </c>
      <c r="B535" s="5" t="s">
        <v>340</v>
      </c>
      <c r="C535" s="8">
        <v>2236.98</v>
      </c>
      <c r="D535" s="2">
        <v>954.9199999999998</v>
      </c>
      <c r="E535" s="2">
        <v>0</v>
      </c>
      <c r="F535" s="2">
        <v>5.827000000000001</v>
      </c>
      <c r="G535" s="2">
        <v>0</v>
      </c>
      <c r="H535" s="2">
        <v>73.124</v>
      </c>
      <c r="I535" s="3">
        <f t="shared" si="8"/>
        <v>0.31608624177622274</v>
      </c>
    </row>
    <row r="536" spans="1:9" ht="12.75">
      <c r="A536" s="4" t="s">
        <v>66</v>
      </c>
      <c r="B536" s="5" t="s">
        <v>345</v>
      </c>
      <c r="C536" s="8">
        <v>801.75</v>
      </c>
      <c r="D536" s="2">
        <v>114.773</v>
      </c>
      <c r="E536" s="2">
        <v>0</v>
      </c>
      <c r="F536" s="2">
        <v>0</v>
      </c>
      <c r="G536" s="2">
        <v>0</v>
      </c>
      <c r="H536" s="2">
        <v>0</v>
      </c>
      <c r="I536" s="3">
        <f t="shared" si="8"/>
        <v>0.12522653550429175</v>
      </c>
    </row>
    <row r="537" spans="1:9" ht="12.75">
      <c r="A537" s="4" t="s">
        <v>66</v>
      </c>
      <c r="B537" s="5" t="s">
        <v>244</v>
      </c>
      <c r="C537" s="8">
        <v>640.273</v>
      </c>
      <c r="D537" s="2">
        <v>82.63</v>
      </c>
      <c r="E537" s="2">
        <v>0</v>
      </c>
      <c r="F537" s="2">
        <v>0</v>
      </c>
      <c r="G537" s="2">
        <v>0</v>
      </c>
      <c r="H537" s="2">
        <v>12.0445</v>
      </c>
      <c r="I537" s="3">
        <f t="shared" si="8"/>
        <v>0.12881804482633114</v>
      </c>
    </row>
    <row r="538" spans="1:9" ht="12.75">
      <c r="A538" s="4" t="s">
        <v>66</v>
      </c>
      <c r="B538" s="5" t="s">
        <v>346</v>
      </c>
      <c r="C538" s="8">
        <v>371.22</v>
      </c>
      <c r="D538" s="2">
        <v>0.65</v>
      </c>
      <c r="E538" s="2">
        <v>0</v>
      </c>
      <c r="F538" s="2">
        <v>0</v>
      </c>
      <c r="G538" s="2">
        <v>0</v>
      </c>
      <c r="H538" s="2">
        <v>0</v>
      </c>
      <c r="I538" s="3">
        <f t="shared" si="8"/>
        <v>0.0017479226611450238</v>
      </c>
    </row>
    <row r="539" spans="1:9" ht="12.75">
      <c r="A539" s="4" t="s">
        <v>66</v>
      </c>
      <c r="B539" s="5" t="s">
        <v>347</v>
      </c>
      <c r="C539" s="8">
        <v>219.74</v>
      </c>
      <c r="D539" s="2">
        <v>17.369999999999997</v>
      </c>
      <c r="E539" s="2">
        <v>0</v>
      </c>
      <c r="F539" s="2">
        <v>0</v>
      </c>
      <c r="G539" s="2">
        <v>0</v>
      </c>
      <c r="H539" s="2">
        <v>0</v>
      </c>
      <c r="I539" s="3">
        <f t="shared" si="8"/>
        <v>0.07325713803719791</v>
      </c>
    </row>
    <row r="540" spans="1:9" ht="12.75">
      <c r="A540" s="4" t="s">
        <v>66</v>
      </c>
      <c r="B540" s="5" t="s">
        <v>243</v>
      </c>
      <c r="C540" s="8">
        <v>815.013</v>
      </c>
      <c r="D540" s="2">
        <v>177.16</v>
      </c>
      <c r="E540" s="2">
        <v>0</v>
      </c>
      <c r="F540" s="2">
        <v>0</v>
      </c>
      <c r="G540" s="2">
        <v>0</v>
      </c>
      <c r="H540" s="2">
        <v>0</v>
      </c>
      <c r="I540" s="3">
        <f t="shared" si="8"/>
        <v>0.17855757010118195</v>
      </c>
    </row>
    <row r="541" spans="1:9" ht="12.75">
      <c r="A541" s="4" t="s">
        <v>66</v>
      </c>
      <c r="B541" s="5" t="s">
        <v>256</v>
      </c>
      <c r="C541" s="8">
        <v>276</v>
      </c>
      <c r="D541" s="2">
        <v>53.339999999999996</v>
      </c>
      <c r="E541" s="2">
        <v>0</v>
      </c>
      <c r="F541" s="2">
        <v>0</v>
      </c>
      <c r="G541" s="2">
        <v>0</v>
      </c>
      <c r="H541" s="2">
        <v>0</v>
      </c>
      <c r="I541" s="3">
        <f t="shared" si="8"/>
        <v>0.16196028420477318</v>
      </c>
    </row>
    <row r="542" spans="1:9" ht="12.75">
      <c r="A542" s="4" t="s">
        <v>66</v>
      </c>
      <c r="B542" s="5" t="s">
        <v>257</v>
      </c>
      <c r="C542" s="8">
        <v>312.4</v>
      </c>
      <c r="D542" s="2">
        <v>84.44</v>
      </c>
      <c r="E542" s="2">
        <v>0</v>
      </c>
      <c r="F542" s="2">
        <v>0</v>
      </c>
      <c r="G542" s="2">
        <v>0</v>
      </c>
      <c r="H542" s="2">
        <v>0</v>
      </c>
      <c r="I542" s="3">
        <f t="shared" si="8"/>
        <v>0.2127809696603165</v>
      </c>
    </row>
    <row r="543" spans="1:9" ht="12.75">
      <c r="A543" s="4" t="s">
        <v>66</v>
      </c>
      <c r="B543" s="5" t="s">
        <v>348</v>
      </c>
      <c r="C543" s="8">
        <v>316.72</v>
      </c>
      <c r="D543" s="2">
        <v>20.38</v>
      </c>
      <c r="E543" s="2">
        <v>0</v>
      </c>
      <c r="F543" s="2">
        <v>0</v>
      </c>
      <c r="G543" s="2">
        <v>0</v>
      </c>
      <c r="H543" s="2">
        <v>0</v>
      </c>
      <c r="I543" s="3">
        <f t="shared" si="8"/>
        <v>0.0604568377336102</v>
      </c>
    </row>
    <row r="544" spans="1:9" ht="12.75">
      <c r="A544" s="4" t="s">
        <v>66</v>
      </c>
      <c r="B544" s="5" t="s">
        <v>349</v>
      </c>
      <c r="C544" s="8">
        <v>684.09</v>
      </c>
      <c r="D544" s="2">
        <v>108.911</v>
      </c>
      <c r="E544" s="2">
        <v>0</v>
      </c>
      <c r="F544" s="2">
        <v>0</v>
      </c>
      <c r="G544" s="2">
        <v>0</v>
      </c>
      <c r="H544" s="2">
        <v>0</v>
      </c>
      <c r="I544" s="3">
        <f t="shared" si="8"/>
        <v>0.1373403060021362</v>
      </c>
    </row>
    <row r="545" spans="1:9" ht="12.75">
      <c r="A545" s="4" t="s">
        <v>66</v>
      </c>
      <c r="B545" s="5" t="s">
        <v>350</v>
      </c>
      <c r="C545" s="8">
        <v>218.08</v>
      </c>
      <c r="D545" s="2">
        <v>0.06</v>
      </c>
      <c r="E545" s="2">
        <v>0</v>
      </c>
      <c r="F545" s="2">
        <v>0</v>
      </c>
      <c r="G545" s="2">
        <v>0</v>
      </c>
      <c r="H545" s="2">
        <v>0</v>
      </c>
      <c r="I545" s="3">
        <f t="shared" si="8"/>
        <v>0.0002750527184377005</v>
      </c>
    </row>
    <row r="546" spans="1:9" ht="12.75">
      <c r="A546" s="4" t="s">
        <v>66</v>
      </c>
      <c r="B546" s="5" t="s">
        <v>178</v>
      </c>
      <c r="C546" s="8">
        <v>97.64</v>
      </c>
      <c r="D546" s="2">
        <v>16.64</v>
      </c>
      <c r="E546" s="2">
        <v>0</v>
      </c>
      <c r="F546" s="2">
        <v>0</v>
      </c>
      <c r="G546" s="2">
        <v>0</v>
      </c>
      <c r="H546" s="2">
        <v>0</v>
      </c>
      <c r="I546" s="3">
        <f t="shared" si="8"/>
        <v>0.1456072803640182</v>
      </c>
    </row>
    <row r="547" spans="1:9" ht="12.75">
      <c r="A547" s="4" t="s">
        <v>66</v>
      </c>
      <c r="B547" s="5" t="s">
        <v>258</v>
      </c>
      <c r="C547" s="8">
        <v>390.4</v>
      </c>
      <c r="D547" s="2">
        <v>65.46</v>
      </c>
      <c r="E547" s="2">
        <v>0</v>
      </c>
      <c r="F547" s="2">
        <v>0</v>
      </c>
      <c r="G547" s="2">
        <v>0</v>
      </c>
      <c r="H547" s="2">
        <v>0</v>
      </c>
      <c r="I547" s="3">
        <f t="shared" si="8"/>
        <v>0.14359671829070328</v>
      </c>
    </row>
    <row r="548" spans="1:9" ht="12.75">
      <c r="A548" s="4" t="s">
        <v>66</v>
      </c>
      <c r="B548" s="5" t="s">
        <v>351</v>
      </c>
      <c r="C548" s="8">
        <v>113.29</v>
      </c>
      <c r="D548" s="2">
        <v>56.647</v>
      </c>
      <c r="E548" s="2">
        <v>0</v>
      </c>
      <c r="F548" s="2">
        <v>0</v>
      </c>
      <c r="G548" s="2">
        <v>0</v>
      </c>
      <c r="H548" s="2">
        <v>0</v>
      </c>
      <c r="I548" s="3">
        <f t="shared" si="8"/>
        <v>0.33334117937824015</v>
      </c>
    </row>
    <row r="549" spans="1:9" ht="12.75">
      <c r="A549" s="4" t="s">
        <v>66</v>
      </c>
      <c r="B549" s="5" t="s">
        <v>352</v>
      </c>
      <c r="C549" s="8">
        <v>1289.96</v>
      </c>
      <c r="D549" s="2">
        <v>141.86700000000002</v>
      </c>
      <c r="E549" s="2">
        <v>0</v>
      </c>
      <c r="F549" s="2">
        <v>0</v>
      </c>
      <c r="G549" s="2">
        <v>0</v>
      </c>
      <c r="H549" s="2">
        <v>0</v>
      </c>
      <c r="I549" s="3">
        <f t="shared" si="8"/>
        <v>0.09908110407193049</v>
      </c>
    </row>
    <row r="550" spans="1:9" ht="12.75">
      <c r="A550" s="4" t="s">
        <v>66</v>
      </c>
      <c r="B550" s="5" t="s">
        <v>226</v>
      </c>
      <c r="C550" s="8">
        <v>8348.99</v>
      </c>
      <c r="D550" s="2">
        <v>187.64000000000001</v>
      </c>
      <c r="E550" s="2">
        <v>0</v>
      </c>
      <c r="F550" s="2">
        <v>0</v>
      </c>
      <c r="G550" s="2">
        <v>0</v>
      </c>
      <c r="H550" s="2">
        <v>923.838</v>
      </c>
      <c r="I550" s="3">
        <f t="shared" si="8"/>
        <v>0.11748657677400316</v>
      </c>
    </row>
    <row r="551" spans="1:9" ht="12.75">
      <c r="A551" s="4" t="s">
        <v>66</v>
      </c>
      <c r="B551" s="5" t="s">
        <v>353</v>
      </c>
      <c r="C551" s="8">
        <v>830.4</v>
      </c>
      <c r="D551" s="2">
        <v>71.28200000000001</v>
      </c>
      <c r="E551" s="2">
        <v>0</v>
      </c>
      <c r="F551" s="2">
        <v>1.254</v>
      </c>
      <c r="G551" s="2">
        <v>0</v>
      </c>
      <c r="H551" s="2">
        <v>0</v>
      </c>
      <c r="I551" s="3">
        <f t="shared" si="8"/>
        <v>0.08033348985974643</v>
      </c>
    </row>
    <row r="552" spans="1:9" ht="12.75">
      <c r="A552" s="4" t="s">
        <v>66</v>
      </c>
      <c r="B552" s="5" t="s">
        <v>221</v>
      </c>
      <c r="C552" s="8">
        <v>2882.89</v>
      </c>
      <c r="D552" s="2">
        <v>746.292</v>
      </c>
      <c r="E552" s="2">
        <v>0</v>
      </c>
      <c r="F552" s="2">
        <v>0</v>
      </c>
      <c r="G552" s="2">
        <v>449.98</v>
      </c>
      <c r="H552" s="2">
        <v>237.985</v>
      </c>
      <c r="I552" s="3">
        <f t="shared" si="8"/>
        <v>0.22799246817400473</v>
      </c>
    </row>
    <row r="553" spans="1:9" ht="12.75">
      <c r="A553" s="4" t="s">
        <v>66</v>
      </c>
      <c r="B553" s="5" t="s">
        <v>510</v>
      </c>
      <c r="C553" s="8">
        <v>1724.65</v>
      </c>
      <c r="D553" s="2">
        <v>276.49</v>
      </c>
      <c r="E553" s="2">
        <v>0</v>
      </c>
      <c r="F553" s="2">
        <v>0</v>
      </c>
      <c r="G553" s="2">
        <v>0</v>
      </c>
      <c r="H553" s="2">
        <v>0</v>
      </c>
      <c r="I553" s="3">
        <f t="shared" si="8"/>
        <v>0.13816624524021306</v>
      </c>
    </row>
    <row r="554" spans="1:9" ht="12.75">
      <c r="A554" s="4" t="s">
        <v>66</v>
      </c>
      <c r="B554" s="5" t="s">
        <v>399</v>
      </c>
      <c r="C554" s="8">
        <v>14278.68</v>
      </c>
      <c r="D554" s="2">
        <v>1015.438</v>
      </c>
      <c r="E554" s="2">
        <v>0</v>
      </c>
      <c r="F554" s="2">
        <v>5.879</v>
      </c>
      <c r="G554" s="2">
        <v>0</v>
      </c>
      <c r="H554" s="2">
        <v>1417.622</v>
      </c>
      <c r="I554" s="3">
        <f t="shared" si="8"/>
        <v>0.1458903328278985</v>
      </c>
    </row>
    <row r="555" spans="1:9" ht="12.75">
      <c r="A555" s="4" t="s">
        <v>66</v>
      </c>
      <c r="B555" s="5" t="s">
        <v>176</v>
      </c>
      <c r="C555" s="8">
        <v>2584.14</v>
      </c>
      <c r="D555" s="2">
        <v>441.96099999999996</v>
      </c>
      <c r="E555" s="2">
        <v>0</v>
      </c>
      <c r="F555" s="2">
        <v>0</v>
      </c>
      <c r="G555" s="2">
        <v>0</v>
      </c>
      <c r="H555" s="2">
        <v>0</v>
      </c>
      <c r="I555" s="3">
        <f t="shared" si="8"/>
        <v>0.1460496526718705</v>
      </c>
    </row>
    <row r="556" spans="1:9" ht="12.75">
      <c r="A556" s="4" t="s">
        <v>66</v>
      </c>
      <c r="B556" s="5" t="s">
        <v>253</v>
      </c>
      <c r="C556" s="8">
        <v>2995.6</v>
      </c>
      <c r="D556" s="2">
        <v>718.4100000000001</v>
      </c>
      <c r="E556" s="2">
        <v>0</v>
      </c>
      <c r="F556" s="2">
        <v>0</v>
      </c>
      <c r="G556" s="2">
        <v>0</v>
      </c>
      <c r="H556" s="2">
        <v>0</v>
      </c>
      <c r="I556" s="3">
        <f t="shared" si="8"/>
        <v>0.19343243556156284</v>
      </c>
    </row>
    <row r="557" spans="1:9" ht="12.75">
      <c r="A557" s="4" t="s">
        <v>66</v>
      </c>
      <c r="B557" s="5" t="s">
        <v>354</v>
      </c>
      <c r="C557" s="8">
        <v>165.71</v>
      </c>
      <c r="D557" s="2">
        <v>0</v>
      </c>
      <c r="E557" s="2">
        <v>0</v>
      </c>
      <c r="F557" s="2">
        <v>0</v>
      </c>
      <c r="G557" s="2">
        <v>0</v>
      </c>
      <c r="H557" s="2">
        <v>0</v>
      </c>
      <c r="I557" s="3">
        <f t="shared" si="8"/>
        <v>0</v>
      </c>
    </row>
  </sheetData>
  <sheetProtection password="CA61" sheet="1" objects="1" scenarios="1" sort="0" autoFilter="0"/>
  <autoFilter ref="A1:I557"/>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Đurđica Požgaj</dc:creator>
  <cp:keywords/>
  <dc:description/>
  <cp:lastModifiedBy>Eda Puntarić</cp:lastModifiedBy>
  <dcterms:created xsi:type="dcterms:W3CDTF">2019-09-16T08:26:40Z</dcterms:created>
  <dcterms:modified xsi:type="dcterms:W3CDTF">2019-11-18T12:57:45Z</dcterms:modified>
  <cp:category/>
  <cp:version/>
  <cp:contentType/>
  <cp:contentStatus/>
</cp:coreProperties>
</file>